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0" yWindow="300" windowWidth="17400" windowHeight="11445" activeTab="6"/>
  </bookViews>
  <sheets>
    <sheet name="бланк ПФХД 1 стр  " sheetId="25" r:id="rId1"/>
    <sheet name="бланк ПФХД   2 стр" sheetId="26" r:id="rId2"/>
    <sheet name="бланк ПФХД  3 стр" sheetId="27" r:id="rId3"/>
    <sheet name="бланк ПФХД   4 стр" sheetId="28" r:id="rId4"/>
    <sheet name="бланк ПФХД   5 стр" sheetId="29" r:id="rId5"/>
    <sheet name="бланк ПФХД   6 стр" sheetId="30" r:id="rId6"/>
    <sheet name="Лист4" sheetId="4" r:id="rId7"/>
  </sheets>
  <definedNames>
    <definedName name="иии">#REF!</definedName>
    <definedName name="ммм">#REF!</definedName>
    <definedName name="_xlnm.Print_Area" localSheetId="1">'бланк ПФХД   2 стр'!$A$83:$L$109</definedName>
    <definedName name="_xlnm.Print_Area" localSheetId="3">'бланк ПФХД   4 стр'!$A$119:$AE$160</definedName>
    <definedName name="_xlnm.Print_Area" localSheetId="4">'бланк ПФХД   5 стр'!$A$163:$Q$184</definedName>
    <definedName name="_xlnm.Print_Area" localSheetId="5">'бланк ПФХД   6 стр'!$A$189:$M$214</definedName>
    <definedName name="_xlnm.Print_Area" localSheetId="2">'бланк ПФХД  3 стр'!$A$116:$O$160</definedName>
    <definedName name="_xlnm.Print_Area" localSheetId="0">'бланк ПФХД 1 стр  '!$A$1:$L$67</definedName>
    <definedName name="ььь">#REF!</definedName>
  </definedNames>
  <calcPr calcId="124519"/>
</workbook>
</file>

<file path=xl/calcChain.xml><?xml version="1.0" encoding="utf-8"?>
<calcChain xmlns="http://schemas.openxmlformats.org/spreadsheetml/2006/main">
  <c r="I60" i="30"/>
  <c r="H60" s="1"/>
  <c r="H65"/>
  <c r="I65"/>
  <c r="G104"/>
  <c r="N134"/>
  <c r="N127"/>
  <c r="N124" s="1"/>
  <c r="V124" s="1"/>
  <c r="AD124" s="1"/>
  <c r="H131"/>
  <c r="Q137"/>
  <c r="Q145"/>
  <c r="Q147"/>
  <c r="Q149"/>
  <c r="R136"/>
  <c r="R145"/>
  <c r="R147"/>
  <c r="R149"/>
  <c r="T124"/>
  <c r="U124"/>
  <c r="W124"/>
  <c r="AB124"/>
  <c r="AC124"/>
  <c r="AE124"/>
  <c r="V125"/>
  <c r="AD125" s="1"/>
  <c r="V127"/>
  <c r="U127"/>
  <c r="AC127"/>
  <c r="AD127"/>
  <c r="V128"/>
  <c r="AD128" s="1"/>
  <c r="V129"/>
  <c r="AD129"/>
  <c r="T130"/>
  <c r="AB130"/>
  <c r="P131"/>
  <c r="V131"/>
  <c r="X131"/>
  <c r="AD131"/>
  <c r="L134"/>
  <c r="M134"/>
  <c r="T134"/>
  <c r="U134"/>
  <c r="V150"/>
  <c r="V145"/>
  <c r="V134"/>
  <c r="AB134"/>
  <c r="AC134"/>
  <c r="AD150"/>
  <c r="AD145"/>
  <c r="AD134" s="1"/>
  <c r="J135"/>
  <c r="I135"/>
  <c r="I134" s="1"/>
  <c r="R135"/>
  <c r="Z135"/>
  <c r="H136"/>
  <c r="I136"/>
  <c r="Q136"/>
  <c r="T136"/>
  <c r="U136"/>
  <c r="AC136" s="1"/>
  <c r="V136"/>
  <c r="P136"/>
  <c r="X136" s="1"/>
  <c r="Y136"/>
  <c r="Z136"/>
  <c r="AB136"/>
  <c r="AD136"/>
  <c r="J137"/>
  <c r="J134" s="1"/>
  <c r="J130" s="1"/>
  <c r="T137"/>
  <c r="U137"/>
  <c r="AC137" s="1"/>
  <c r="V137"/>
  <c r="Y137"/>
  <c r="AB137"/>
  <c r="AD137"/>
  <c r="H145"/>
  <c r="T145"/>
  <c r="U145"/>
  <c r="P145"/>
  <c r="X145" s="1"/>
  <c r="Y145"/>
  <c r="Z145"/>
  <c r="AB145"/>
  <c r="AC145"/>
  <c r="V146"/>
  <c r="AD146" s="1"/>
  <c r="H147"/>
  <c r="T147"/>
  <c r="U147"/>
  <c r="AC147" s="1"/>
  <c r="V147"/>
  <c r="P147"/>
  <c r="X147" s="1"/>
  <c r="Y147"/>
  <c r="Z147"/>
  <c r="AB147"/>
  <c r="AD147"/>
  <c r="H149"/>
  <c r="T149"/>
  <c r="P149" s="1"/>
  <c r="X149" s="1"/>
  <c r="U149"/>
  <c r="V149"/>
  <c r="AD149" s="1"/>
  <c r="Y149"/>
  <c r="Z149"/>
  <c r="AC149"/>
  <c r="I150"/>
  <c r="Q150" s="1"/>
  <c r="J150"/>
  <c r="H150" s="1"/>
  <c r="K174" s="1"/>
  <c r="G174" s="1"/>
  <c r="T150"/>
  <c r="U150"/>
  <c r="AB150"/>
  <c r="AC150"/>
  <c r="G172"/>
  <c r="K172"/>
  <c r="K171" s="1"/>
  <c r="G171" s="1"/>
  <c r="G175"/>
  <c r="I175"/>
  <c r="J175"/>
  <c r="K175"/>
  <c r="M175" s="1"/>
  <c r="N175"/>
  <c r="G178"/>
  <c r="I178"/>
  <c r="J178"/>
  <c r="G179"/>
  <c r="I179"/>
  <c r="J179"/>
  <c r="I180"/>
  <c r="J180"/>
  <c r="K180"/>
  <c r="G180" s="1"/>
  <c r="I181"/>
  <c r="J181"/>
  <c r="K181"/>
  <c r="G181" s="1"/>
  <c r="I182"/>
  <c r="J182"/>
  <c r="K182"/>
  <c r="G182" s="1"/>
  <c r="I183"/>
  <c r="J183"/>
  <c r="K183"/>
  <c r="G183" s="1"/>
  <c r="G184"/>
  <c r="I184"/>
  <c r="J184"/>
  <c r="F204"/>
  <c r="I60" i="28"/>
  <c r="H60"/>
  <c r="I65"/>
  <c r="H65"/>
  <c r="G104"/>
  <c r="H60" i="29"/>
  <c r="I60"/>
  <c r="H65"/>
  <c r="I65"/>
  <c r="G104"/>
  <c r="N134"/>
  <c r="N127"/>
  <c r="N124" s="1"/>
  <c r="V124" s="1"/>
  <c r="AD124" s="1"/>
  <c r="H131"/>
  <c r="Q137"/>
  <c r="Q145"/>
  <c r="Q147"/>
  <c r="Q149"/>
  <c r="R136"/>
  <c r="R145"/>
  <c r="R147"/>
  <c r="R149"/>
  <c r="T124"/>
  <c r="U124"/>
  <c r="W124"/>
  <c r="AE124" s="1"/>
  <c r="AB124"/>
  <c r="AC124"/>
  <c r="V125"/>
  <c r="AD125" s="1"/>
  <c r="V127"/>
  <c r="AD127" s="1"/>
  <c r="U127"/>
  <c r="AC127"/>
  <c r="V128"/>
  <c r="AD128" s="1"/>
  <c r="V129"/>
  <c r="AD129" s="1"/>
  <c r="T130"/>
  <c r="AB130"/>
  <c r="P131"/>
  <c r="V131"/>
  <c r="X131"/>
  <c r="AD131"/>
  <c r="L134"/>
  <c r="M134"/>
  <c r="T134"/>
  <c r="U134"/>
  <c r="AC134" s="1"/>
  <c r="V150"/>
  <c r="V145"/>
  <c r="V134" s="1"/>
  <c r="AB134"/>
  <c r="AD150"/>
  <c r="J135"/>
  <c r="H135"/>
  <c r="I135"/>
  <c r="Q135" s="1"/>
  <c r="R135"/>
  <c r="Z135"/>
  <c r="I136"/>
  <c r="H136" s="1"/>
  <c r="T136"/>
  <c r="AB136" s="1"/>
  <c r="U136"/>
  <c r="V136"/>
  <c r="AD136" s="1"/>
  <c r="Z136"/>
  <c r="AC136"/>
  <c r="H137"/>
  <c r="J137"/>
  <c r="J134" s="1"/>
  <c r="J130" s="1"/>
  <c r="T137"/>
  <c r="AB137" s="1"/>
  <c r="U137"/>
  <c r="V137"/>
  <c r="AD137" s="1"/>
  <c r="Y137"/>
  <c r="AC137"/>
  <c r="H145"/>
  <c r="T145"/>
  <c r="U145"/>
  <c r="P145" s="1"/>
  <c r="X145" s="1"/>
  <c r="Y145"/>
  <c r="Z145"/>
  <c r="AB145"/>
  <c r="AC145"/>
  <c r="V146"/>
  <c r="AD146"/>
  <c r="H147"/>
  <c r="T147"/>
  <c r="P147" s="1"/>
  <c r="X147" s="1"/>
  <c r="U147"/>
  <c r="V147"/>
  <c r="AD147" s="1"/>
  <c r="Y147"/>
  <c r="Z147"/>
  <c r="AC147"/>
  <c r="H149"/>
  <c r="T149"/>
  <c r="U149"/>
  <c r="AC149" s="1"/>
  <c r="V149"/>
  <c r="P149"/>
  <c r="X149" s="1"/>
  <c r="Y149"/>
  <c r="Z149"/>
  <c r="AB149"/>
  <c r="AD149"/>
  <c r="I150"/>
  <c r="Q150" s="1"/>
  <c r="J150"/>
  <c r="R150" s="1"/>
  <c r="Z150" s="1"/>
  <c r="T150"/>
  <c r="U150"/>
  <c r="AB150"/>
  <c r="AC150"/>
  <c r="K172"/>
  <c r="G175"/>
  <c r="I175" s="1"/>
  <c r="J175"/>
  <c r="G178"/>
  <c r="I178"/>
  <c r="J178"/>
  <c r="G179"/>
  <c r="I179"/>
  <c r="J179"/>
  <c r="G180"/>
  <c r="I180"/>
  <c r="J180"/>
  <c r="K180"/>
  <c r="G181"/>
  <c r="I181"/>
  <c r="J181"/>
  <c r="K181"/>
  <c r="G182"/>
  <c r="I182"/>
  <c r="J182"/>
  <c r="K182"/>
  <c r="G183"/>
  <c r="I183"/>
  <c r="J183"/>
  <c r="K183"/>
  <c r="G184"/>
  <c r="I184"/>
  <c r="J184"/>
  <c r="F204"/>
  <c r="T124" i="28"/>
  <c r="U124"/>
  <c r="AC124" s="1"/>
  <c r="W124"/>
  <c r="AE124" s="1"/>
  <c r="AB124"/>
  <c r="V125"/>
  <c r="AD125" s="1"/>
  <c r="U127"/>
  <c r="AC127"/>
  <c r="V128"/>
  <c r="AD128"/>
  <c r="V129"/>
  <c r="AD129"/>
  <c r="T130"/>
  <c r="AB130"/>
  <c r="H131"/>
  <c r="P131"/>
  <c r="V131"/>
  <c r="X131"/>
  <c r="AD131"/>
  <c r="L134"/>
  <c r="M134"/>
  <c r="N134"/>
  <c r="N127" s="1"/>
  <c r="T134"/>
  <c r="U134"/>
  <c r="AB134"/>
  <c r="AC134"/>
  <c r="I135"/>
  <c r="I134" s="1"/>
  <c r="J135"/>
  <c r="H135" s="1"/>
  <c r="Q135"/>
  <c r="Q134" s="1"/>
  <c r="I136"/>
  <c r="H136" s="1"/>
  <c r="Q136"/>
  <c r="P136" s="1"/>
  <c r="X136" s="1"/>
  <c r="R136"/>
  <c r="T136"/>
  <c r="U136"/>
  <c r="V136"/>
  <c r="Y136"/>
  <c r="Z136"/>
  <c r="AB136"/>
  <c r="AC136"/>
  <c r="AD136"/>
  <c r="J137"/>
  <c r="J134" s="1"/>
  <c r="J130" s="1"/>
  <c r="Q137"/>
  <c r="T137"/>
  <c r="U137"/>
  <c r="V137"/>
  <c r="Y137"/>
  <c r="AB137"/>
  <c r="AC137"/>
  <c r="AD137"/>
  <c r="H145"/>
  <c r="Q145"/>
  <c r="R145"/>
  <c r="P145" s="1"/>
  <c r="X145" s="1"/>
  <c r="T145"/>
  <c r="U145"/>
  <c r="V145"/>
  <c r="Y145"/>
  <c r="Z145"/>
  <c r="AB145"/>
  <c r="AC145"/>
  <c r="AD145"/>
  <c r="V146"/>
  <c r="AD146" s="1"/>
  <c r="H147"/>
  <c r="Q147"/>
  <c r="P147" s="1"/>
  <c r="X147" s="1"/>
  <c r="R147"/>
  <c r="T147"/>
  <c r="U147"/>
  <c r="V147"/>
  <c r="Y147"/>
  <c r="Z147"/>
  <c r="AB147"/>
  <c r="AC147"/>
  <c r="AD147"/>
  <c r="H149"/>
  <c r="Q149"/>
  <c r="R149"/>
  <c r="P149" s="1"/>
  <c r="X149" s="1"/>
  <c r="T149"/>
  <c r="U149"/>
  <c r="V149"/>
  <c r="Y149"/>
  <c r="Z149"/>
  <c r="AB149"/>
  <c r="AC149"/>
  <c r="AD149"/>
  <c r="I150"/>
  <c r="J150"/>
  <c r="H150" s="1"/>
  <c r="K174" s="1"/>
  <c r="Q150"/>
  <c r="T150"/>
  <c r="U150"/>
  <c r="V150"/>
  <c r="V134" s="1"/>
  <c r="Y150"/>
  <c r="AB150"/>
  <c r="AC150"/>
  <c r="AD150"/>
  <c r="AD134" s="1"/>
  <c r="G172"/>
  <c r="K172"/>
  <c r="G175"/>
  <c r="I175"/>
  <c r="J175"/>
  <c r="K175"/>
  <c r="M175" s="1"/>
  <c r="N175"/>
  <c r="G178"/>
  <c r="I178"/>
  <c r="J178"/>
  <c r="G179"/>
  <c r="I179"/>
  <c r="J179"/>
  <c r="I180"/>
  <c r="J180"/>
  <c r="K180"/>
  <c r="G180" s="1"/>
  <c r="I181"/>
  <c r="J181"/>
  <c r="K181"/>
  <c r="G181" s="1"/>
  <c r="I182"/>
  <c r="J182"/>
  <c r="K182"/>
  <c r="G182" s="1"/>
  <c r="I183"/>
  <c r="J183"/>
  <c r="K183"/>
  <c r="G183" s="1"/>
  <c r="G184"/>
  <c r="I184"/>
  <c r="J184"/>
  <c r="F204"/>
  <c r="I60" i="27"/>
  <c r="H60" s="1"/>
  <c r="I65"/>
  <c r="H65" s="1"/>
  <c r="G104"/>
  <c r="T124"/>
  <c r="U124"/>
  <c r="W124"/>
  <c r="AB124"/>
  <c r="AC124"/>
  <c r="AE124"/>
  <c r="V125"/>
  <c r="AD125"/>
  <c r="U127"/>
  <c r="AC127"/>
  <c r="V128"/>
  <c r="AD128" s="1"/>
  <c r="V129"/>
  <c r="AD129" s="1"/>
  <c r="T130"/>
  <c r="AB130"/>
  <c r="H131"/>
  <c r="P131"/>
  <c r="V131"/>
  <c r="X131"/>
  <c r="AD131"/>
  <c r="L134"/>
  <c r="M134"/>
  <c r="N134"/>
  <c r="N127" s="1"/>
  <c r="T134"/>
  <c r="U134"/>
  <c r="AB134"/>
  <c r="AC134"/>
  <c r="I135"/>
  <c r="H135" s="1"/>
  <c r="J135"/>
  <c r="H136"/>
  <c r="I136"/>
  <c r="Q136"/>
  <c r="R136"/>
  <c r="R134" s="1"/>
  <c r="T136"/>
  <c r="U136"/>
  <c r="V136"/>
  <c r="Y136"/>
  <c r="Z136"/>
  <c r="AB136"/>
  <c r="AC136"/>
  <c r="AD136"/>
  <c r="H137"/>
  <c r="J137"/>
  <c r="J134" s="1"/>
  <c r="J130" s="1"/>
  <c r="Q137"/>
  <c r="R137"/>
  <c r="P137" s="1"/>
  <c r="X137" s="1"/>
  <c r="T137"/>
  <c r="U137"/>
  <c r="V137"/>
  <c r="Y137"/>
  <c r="Z137"/>
  <c r="AB137"/>
  <c r="AC137"/>
  <c r="AD137"/>
  <c r="H145"/>
  <c r="Q145"/>
  <c r="P145" s="1"/>
  <c r="X145" s="1"/>
  <c r="R145"/>
  <c r="T145"/>
  <c r="U145"/>
  <c r="V145"/>
  <c r="Y145"/>
  <c r="Z145"/>
  <c r="AB145"/>
  <c r="AC145"/>
  <c r="AD145"/>
  <c r="V146"/>
  <c r="AD146"/>
  <c r="H147"/>
  <c r="Q147"/>
  <c r="R147"/>
  <c r="P147" s="1"/>
  <c r="X147" s="1"/>
  <c r="T147"/>
  <c r="U147"/>
  <c r="V147"/>
  <c r="Y147"/>
  <c r="Z147"/>
  <c r="AB147"/>
  <c r="AC147"/>
  <c r="AD147"/>
  <c r="H149"/>
  <c r="Q149"/>
  <c r="P149" s="1"/>
  <c r="X149" s="1"/>
  <c r="R149"/>
  <c r="T149"/>
  <c r="U149"/>
  <c r="V149"/>
  <c r="Y149"/>
  <c r="Z149"/>
  <c r="AB149"/>
  <c r="AC149"/>
  <c r="AD149"/>
  <c r="I150"/>
  <c r="H150" s="1"/>
  <c r="K174" s="1"/>
  <c r="G174" s="1"/>
  <c r="J150"/>
  <c r="R150"/>
  <c r="T150"/>
  <c r="U150"/>
  <c r="V150"/>
  <c r="V134" s="1"/>
  <c r="Z150"/>
  <c r="AB150"/>
  <c r="AC150"/>
  <c r="AD150"/>
  <c r="AD134" s="1"/>
  <c r="K172"/>
  <c r="K171" s="1"/>
  <c r="G171" s="1"/>
  <c r="G175"/>
  <c r="I175" s="1"/>
  <c r="J175"/>
  <c r="G178"/>
  <c r="I178"/>
  <c r="J178"/>
  <c r="G179"/>
  <c r="I179"/>
  <c r="J179"/>
  <c r="G180"/>
  <c r="I180"/>
  <c r="J180"/>
  <c r="K180"/>
  <c r="G181"/>
  <c r="I181"/>
  <c r="J181"/>
  <c r="K181"/>
  <c r="G182"/>
  <c r="I182"/>
  <c r="J182"/>
  <c r="K182"/>
  <c r="G183"/>
  <c r="I183"/>
  <c r="J183"/>
  <c r="K183"/>
  <c r="G184"/>
  <c r="I184"/>
  <c r="J184"/>
  <c r="F204"/>
  <c r="H60" i="26"/>
  <c r="I60"/>
  <c r="H65"/>
  <c r="I65"/>
  <c r="G104"/>
  <c r="N134"/>
  <c r="N127"/>
  <c r="N124" s="1"/>
  <c r="V124" s="1"/>
  <c r="AD124" s="1"/>
  <c r="H131"/>
  <c r="Q137"/>
  <c r="Q145"/>
  <c r="Q147"/>
  <c r="Q149"/>
  <c r="R136"/>
  <c r="R145"/>
  <c r="R147"/>
  <c r="R149"/>
  <c r="T124"/>
  <c r="U124"/>
  <c r="W124"/>
  <c r="AE124" s="1"/>
  <c r="AB124"/>
  <c r="AC124"/>
  <c r="V125"/>
  <c r="AD125" s="1"/>
  <c r="V127"/>
  <c r="AD127" s="1"/>
  <c r="U127"/>
  <c r="AC127"/>
  <c r="V128"/>
  <c r="AD128" s="1"/>
  <c r="V129"/>
  <c r="AD129" s="1"/>
  <c r="T130"/>
  <c r="AB130"/>
  <c r="P131"/>
  <c r="V131"/>
  <c r="X131"/>
  <c r="AD131"/>
  <c r="L134"/>
  <c r="M134"/>
  <c r="T134"/>
  <c r="U134"/>
  <c r="V150"/>
  <c r="V145"/>
  <c r="V134" s="1"/>
  <c r="AB134"/>
  <c r="AC134"/>
  <c r="AD150"/>
  <c r="AD145"/>
  <c r="AD134"/>
  <c r="J135"/>
  <c r="H135"/>
  <c r="I135"/>
  <c r="I134" s="1"/>
  <c r="R135"/>
  <c r="Z135"/>
  <c r="I136"/>
  <c r="H136" s="1"/>
  <c r="T136"/>
  <c r="U136"/>
  <c r="V136"/>
  <c r="Z136"/>
  <c r="AB136"/>
  <c r="AC136"/>
  <c r="AD136"/>
  <c r="H137"/>
  <c r="J137"/>
  <c r="J134" s="1"/>
  <c r="J130" s="1"/>
  <c r="T137"/>
  <c r="AB137" s="1"/>
  <c r="U137"/>
  <c r="V137"/>
  <c r="AD137" s="1"/>
  <c r="Y137"/>
  <c r="AC137"/>
  <c r="H145"/>
  <c r="T145"/>
  <c r="U145"/>
  <c r="P145" s="1"/>
  <c r="X145" s="1"/>
  <c r="Y145"/>
  <c r="Z145"/>
  <c r="AB145"/>
  <c r="AC145"/>
  <c r="V146"/>
  <c r="AD146"/>
  <c r="H147"/>
  <c r="T147"/>
  <c r="P147" s="1"/>
  <c r="X147" s="1"/>
  <c r="U147"/>
  <c r="V147"/>
  <c r="Y147"/>
  <c r="Z147"/>
  <c r="AB147"/>
  <c r="AC147"/>
  <c r="AD147"/>
  <c r="H149"/>
  <c r="T149"/>
  <c r="U149"/>
  <c r="V149"/>
  <c r="P149"/>
  <c r="X149" s="1"/>
  <c r="Y149"/>
  <c r="Z149"/>
  <c r="AB149"/>
  <c r="AC149"/>
  <c r="AD149"/>
  <c r="I150"/>
  <c r="Q150" s="1"/>
  <c r="J150"/>
  <c r="R150" s="1"/>
  <c r="Z150" s="1"/>
  <c r="T150"/>
  <c r="U150"/>
  <c r="AB150"/>
  <c r="AC150"/>
  <c r="K172"/>
  <c r="G175"/>
  <c r="I175" s="1"/>
  <c r="J175"/>
  <c r="G178"/>
  <c r="I178"/>
  <c r="J178"/>
  <c r="G179"/>
  <c r="I179"/>
  <c r="J179"/>
  <c r="G180"/>
  <c r="I180"/>
  <c r="J180"/>
  <c r="K180"/>
  <c r="I181"/>
  <c r="J181"/>
  <c r="K181"/>
  <c r="G181" s="1"/>
  <c r="I182"/>
  <c r="J182"/>
  <c r="K182"/>
  <c r="G182" s="1"/>
  <c r="I183"/>
  <c r="J183"/>
  <c r="K183"/>
  <c r="G183" s="1"/>
  <c r="G184"/>
  <c r="I184"/>
  <c r="J184"/>
  <c r="F204"/>
  <c r="K182" i="25"/>
  <c r="K183"/>
  <c r="G183"/>
  <c r="K181"/>
  <c r="G181"/>
  <c r="K172"/>
  <c r="G172"/>
  <c r="I136"/>
  <c r="Q136"/>
  <c r="I135"/>
  <c r="I60"/>
  <c r="J135"/>
  <c r="F204"/>
  <c r="J137"/>
  <c r="R137"/>
  <c r="Z137" s="1"/>
  <c r="Q137"/>
  <c r="Y137" s="1"/>
  <c r="V131"/>
  <c r="AD131" s="1"/>
  <c r="I150"/>
  <c r="Q150"/>
  <c r="H131"/>
  <c r="P131"/>
  <c r="X131" s="1"/>
  <c r="I65"/>
  <c r="K180"/>
  <c r="G180"/>
  <c r="J184"/>
  <c r="I184"/>
  <c r="G184"/>
  <c r="J183"/>
  <c r="I183"/>
  <c r="J182"/>
  <c r="I182"/>
  <c r="G182"/>
  <c r="J181"/>
  <c r="I181"/>
  <c r="J180"/>
  <c r="I180"/>
  <c r="J179"/>
  <c r="I179"/>
  <c r="G179"/>
  <c r="J178"/>
  <c r="I178"/>
  <c r="G178"/>
  <c r="R136"/>
  <c r="R135" s="1"/>
  <c r="R145"/>
  <c r="R147"/>
  <c r="R149"/>
  <c r="Z149" s="1"/>
  <c r="J150"/>
  <c r="R150"/>
  <c r="Z150" s="1"/>
  <c r="T150"/>
  <c r="AB150" s="1"/>
  <c r="U150"/>
  <c r="V150"/>
  <c r="Q145"/>
  <c r="Q147"/>
  <c r="Y147"/>
  <c r="Q149"/>
  <c r="Y149"/>
  <c r="T124"/>
  <c r="AB124"/>
  <c r="U124"/>
  <c r="N134"/>
  <c r="N127" s="1"/>
  <c r="L134"/>
  <c r="T134" s="1"/>
  <c r="M134"/>
  <c r="U134"/>
  <c r="AC134" s="1"/>
  <c r="V145"/>
  <c r="AD145" s="1"/>
  <c r="AD134" s="1"/>
  <c r="T136"/>
  <c r="AB136" s="1"/>
  <c r="U136"/>
  <c r="AC136" s="1"/>
  <c r="V136"/>
  <c r="AD136" s="1"/>
  <c r="T137"/>
  <c r="U137"/>
  <c r="V137"/>
  <c r="T145"/>
  <c r="AB145"/>
  <c r="U145"/>
  <c r="T147"/>
  <c r="U147"/>
  <c r="AC147"/>
  <c r="V147"/>
  <c r="AD147"/>
  <c r="T149"/>
  <c r="AB149"/>
  <c r="U149"/>
  <c r="V149"/>
  <c r="AD149" s="1"/>
  <c r="G104"/>
  <c r="AC150"/>
  <c r="AC149"/>
  <c r="H149"/>
  <c r="Z147"/>
  <c r="H147"/>
  <c r="V146"/>
  <c r="AD146"/>
  <c r="Z145"/>
  <c r="Y145"/>
  <c r="H145"/>
  <c r="AD137"/>
  <c r="AC137"/>
  <c r="AB137"/>
  <c r="H137"/>
  <c r="Z136"/>
  <c r="H136"/>
  <c r="T130"/>
  <c r="AB130"/>
  <c r="V129"/>
  <c r="AD129"/>
  <c r="V128"/>
  <c r="AD128"/>
  <c r="U127"/>
  <c r="AC127"/>
  <c r="V125"/>
  <c r="AD125"/>
  <c r="W124"/>
  <c r="AE124"/>
  <c r="AC124"/>
  <c r="G175"/>
  <c r="K175" s="1"/>
  <c r="H65"/>
  <c r="H60"/>
  <c r="AC145"/>
  <c r="Q135"/>
  <c r="Y135"/>
  <c r="H135"/>
  <c r="H150"/>
  <c r="K174" s="1"/>
  <c r="P137"/>
  <c r="X137" s="1"/>
  <c r="V134"/>
  <c r="Q134"/>
  <c r="P150"/>
  <c r="Y150"/>
  <c r="Y136"/>
  <c r="P136"/>
  <c r="X136"/>
  <c r="AD150"/>
  <c r="P145"/>
  <c r="X145"/>
  <c r="P147"/>
  <c r="X147"/>
  <c r="R134"/>
  <c r="AB147"/>
  <c r="J175"/>
  <c r="P149"/>
  <c r="X149" s="1"/>
  <c r="J134"/>
  <c r="J130" s="1"/>
  <c r="I134"/>
  <c r="H134" s="1"/>
  <c r="I175"/>
  <c r="I127"/>
  <c r="I124"/>
  <c r="X150"/>
  <c r="J171"/>
  <c r="I171"/>
  <c r="Y134"/>
  <c r="Q127"/>
  <c r="Z134"/>
  <c r="R130"/>
  <c r="Q124"/>
  <c r="Y127"/>
  <c r="Y124"/>
  <c r="I174"/>
  <c r="M174"/>
  <c r="M171"/>
  <c r="N171"/>
  <c r="J174"/>
  <c r="N174"/>
  <c r="P130"/>
  <c r="X130"/>
  <c r="R124"/>
  <c r="Z130"/>
  <c r="Z124" s="1"/>
  <c r="H130" l="1"/>
  <c r="J124"/>
  <c r="N124"/>
  <c r="V124" s="1"/>
  <c r="V127"/>
  <c r="H127"/>
  <c r="H124" s="1"/>
  <c r="N175"/>
  <c r="M175"/>
  <c r="AB134"/>
  <c r="P134"/>
  <c r="X134" s="1"/>
  <c r="P135"/>
  <c r="X135" s="1"/>
  <c r="Z135"/>
  <c r="P150" i="26"/>
  <c r="Y150"/>
  <c r="H130"/>
  <c r="J124"/>
  <c r="I127"/>
  <c r="H134"/>
  <c r="V127" i="28"/>
  <c r="AD127" s="1"/>
  <c r="N124"/>
  <c r="V124" s="1"/>
  <c r="AD124" s="1"/>
  <c r="H130" i="29"/>
  <c r="J124"/>
  <c r="Q134"/>
  <c r="P135"/>
  <c r="X135" s="1"/>
  <c r="Y135"/>
  <c r="K171" i="25"/>
  <c r="G171" s="1"/>
  <c r="G174"/>
  <c r="J124" i="27"/>
  <c r="H130"/>
  <c r="R130"/>
  <c r="Z134"/>
  <c r="V127"/>
  <c r="AD127" s="1"/>
  <c r="N124"/>
  <c r="V124" s="1"/>
  <c r="AD124" s="1"/>
  <c r="K171" i="28"/>
  <c r="G171" s="1"/>
  <c r="G174"/>
  <c r="J124"/>
  <c r="H130"/>
  <c r="Q127"/>
  <c r="Y134"/>
  <c r="H134"/>
  <c r="I127"/>
  <c r="P150" i="29"/>
  <c r="Y150"/>
  <c r="Y150" i="30"/>
  <c r="H130"/>
  <c r="J124"/>
  <c r="I127"/>
  <c r="H134"/>
  <c r="R137" i="26"/>
  <c r="Q135"/>
  <c r="P136" i="27"/>
  <c r="X136" s="1"/>
  <c r="R135"/>
  <c r="Z135" s="1"/>
  <c r="I134"/>
  <c r="R150" i="28"/>
  <c r="Z150" s="1"/>
  <c r="R137"/>
  <c r="Z137" s="1"/>
  <c r="H137"/>
  <c r="Y135"/>
  <c r="R135"/>
  <c r="Z135" s="1"/>
  <c r="K175" i="29"/>
  <c r="G172"/>
  <c r="H150"/>
  <c r="K174" s="1"/>
  <c r="G174" s="1"/>
  <c r="AB147"/>
  <c r="Q136"/>
  <c r="AD145"/>
  <c r="AD134" s="1"/>
  <c r="I134"/>
  <c r="AB149" i="30"/>
  <c r="H137"/>
  <c r="H135"/>
  <c r="R150"/>
  <c r="Z150" s="1"/>
  <c r="R137"/>
  <c r="Q135"/>
  <c r="K175" i="26"/>
  <c r="G172"/>
  <c r="H150"/>
  <c r="K174" s="1"/>
  <c r="G174" s="1"/>
  <c r="Q136"/>
  <c r="K175" i="27"/>
  <c r="G172"/>
  <c r="Q150"/>
  <c r="Q135"/>
  <c r="R137" i="29"/>
  <c r="Q134" i="27" l="1"/>
  <c r="P135"/>
  <c r="X135" s="1"/>
  <c r="Y135"/>
  <c r="Z137" i="29"/>
  <c r="R134"/>
  <c r="P137"/>
  <c r="X137" s="1"/>
  <c r="Y150" i="27"/>
  <c r="P150"/>
  <c r="N175"/>
  <c r="M175"/>
  <c r="N175" i="26"/>
  <c r="M175"/>
  <c r="R134" i="30"/>
  <c r="P137"/>
  <c r="X137" s="1"/>
  <c r="Z137"/>
  <c r="H134" i="27"/>
  <c r="I127"/>
  <c r="R134" i="26"/>
  <c r="P137"/>
  <c r="X137" s="1"/>
  <c r="Z137"/>
  <c r="H127" i="28"/>
  <c r="H124" s="1"/>
  <c r="I124"/>
  <c r="Y127"/>
  <c r="Y124" s="1"/>
  <c r="Q124"/>
  <c r="P127"/>
  <c r="X127" s="1"/>
  <c r="R124" i="27"/>
  <c r="P130"/>
  <c r="X130" s="1"/>
  <c r="Z130"/>
  <c r="Z124" s="1"/>
  <c r="AD124" i="25"/>
  <c r="P124"/>
  <c r="X124" s="1"/>
  <c r="P135" i="28"/>
  <c r="X135" s="1"/>
  <c r="P137"/>
  <c r="X137" s="1"/>
  <c r="K171" i="26"/>
  <c r="G171" s="1"/>
  <c r="P136"/>
  <c r="X136" s="1"/>
  <c r="Y136"/>
  <c r="P135" i="30"/>
  <c r="X135" s="1"/>
  <c r="Y135"/>
  <c r="Q134"/>
  <c r="I127" i="29"/>
  <c r="H134"/>
  <c r="P136"/>
  <c r="X136" s="1"/>
  <c r="Y136"/>
  <c r="M175"/>
  <c r="N175"/>
  <c r="P135" i="26"/>
  <c r="X135" s="1"/>
  <c r="Y135"/>
  <c r="Q134"/>
  <c r="H127" i="30"/>
  <c r="H124" s="1"/>
  <c r="I124"/>
  <c r="X150" i="29"/>
  <c r="J171" s="1"/>
  <c r="I171"/>
  <c r="P134"/>
  <c r="X134" s="1"/>
  <c r="Y134"/>
  <c r="Q127"/>
  <c r="H127" i="26"/>
  <c r="H124" s="1"/>
  <c r="I124"/>
  <c r="X150"/>
  <c r="J171" s="1"/>
  <c r="I171"/>
  <c r="P127" i="25"/>
  <c r="X127" s="1"/>
  <c r="AD127"/>
  <c r="K171" i="29"/>
  <c r="G171" s="1"/>
  <c r="P150" i="30"/>
  <c r="R134" i="28"/>
  <c r="P150"/>
  <c r="R130" l="1"/>
  <c r="Z134"/>
  <c r="P134"/>
  <c r="X134" s="1"/>
  <c r="J174" i="26"/>
  <c r="N174"/>
  <c r="N171"/>
  <c r="I174" i="29"/>
  <c r="M174" s="1"/>
  <c r="M171"/>
  <c r="Q127" i="26"/>
  <c r="P134"/>
  <c r="X134" s="1"/>
  <c r="Y134"/>
  <c r="H127" i="29"/>
  <c r="H124" s="1"/>
  <c r="I124"/>
  <c r="H127" i="27"/>
  <c r="H124" s="1"/>
  <c r="I124"/>
  <c r="Z134" i="30"/>
  <c r="R130"/>
  <c r="R130" i="29"/>
  <c r="Z134"/>
  <c r="Q127" i="27"/>
  <c r="P134"/>
  <c r="X134" s="1"/>
  <c r="Y134"/>
  <c r="I171" i="28"/>
  <c r="X150"/>
  <c r="J171" s="1"/>
  <c r="X150" i="30"/>
  <c r="J171" s="1"/>
  <c r="I171"/>
  <c r="M171" i="26"/>
  <c r="I174"/>
  <c r="M174" s="1"/>
  <c r="Q124" i="29"/>
  <c r="Y127"/>
  <c r="Y124" s="1"/>
  <c r="P127"/>
  <c r="X127" s="1"/>
  <c r="N171"/>
  <c r="J174"/>
  <c r="N174"/>
  <c r="Q127" i="30"/>
  <c r="P134"/>
  <c r="X134" s="1"/>
  <c r="Y134"/>
  <c r="Z134" i="26"/>
  <c r="R130"/>
  <c r="I171" i="27"/>
  <c r="X150"/>
  <c r="J171" s="1"/>
  <c r="J174" l="1"/>
  <c r="N174"/>
  <c r="N171"/>
  <c r="R124" i="26"/>
  <c r="Z130"/>
  <c r="Z124" s="1"/>
  <c r="P130"/>
  <c r="X130" s="1"/>
  <c r="P127" i="30"/>
  <c r="X127" s="1"/>
  <c r="Q124"/>
  <c r="Y127"/>
  <c r="Y124" s="1"/>
  <c r="J174"/>
  <c r="N174"/>
  <c r="N171"/>
  <c r="M171" i="28"/>
  <c r="I174"/>
  <c r="M174" s="1"/>
  <c r="R124" i="30"/>
  <c r="Z130"/>
  <c r="Z124" s="1"/>
  <c r="P130"/>
  <c r="X130" s="1"/>
  <c r="P127" i="26"/>
  <c r="X127" s="1"/>
  <c r="Q124"/>
  <c r="P124" s="1"/>
  <c r="X124" s="1"/>
  <c r="Y127"/>
  <c r="Y124" s="1"/>
  <c r="R124" i="28"/>
  <c r="P124" s="1"/>
  <c r="X124" s="1"/>
  <c r="P130"/>
  <c r="X130" s="1"/>
  <c r="Z130"/>
  <c r="Z124" s="1"/>
  <c r="M171" i="27"/>
  <c r="I174"/>
  <c r="M174" s="1"/>
  <c r="M171" i="30"/>
  <c r="I174"/>
  <c r="M174" s="1"/>
  <c r="J174" i="28"/>
  <c r="N174"/>
  <c r="N171"/>
  <c r="Y127" i="27"/>
  <c r="Y124" s="1"/>
  <c r="Q124"/>
  <c r="P124" s="1"/>
  <c r="X124" s="1"/>
  <c r="P127"/>
  <c r="X127" s="1"/>
  <c r="Z130" i="29"/>
  <c r="Z124" s="1"/>
  <c r="P130"/>
  <c r="X130" s="1"/>
  <c r="R124"/>
  <c r="P124" s="1"/>
  <c r="X124" s="1"/>
  <c r="P124" i="30" l="1"/>
  <c r="X124" s="1"/>
</calcChain>
</file>

<file path=xl/sharedStrings.xml><?xml version="1.0" encoding="utf-8"?>
<sst xmlns="http://schemas.openxmlformats.org/spreadsheetml/2006/main" count="2086" uniqueCount="182">
  <si>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</si>
  <si>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</si>
  <si>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</si>
  <si>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</si>
  <si>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</si>
  <si>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Всего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</si>
  <si>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</si>
  <si>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</si>
  <si>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</si>
  <si>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</si>
  <si>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</si>
  <si>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</si>
  <si>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</si>
  <si>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</si>
  <si>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</si>
  <si>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</si>
  <si>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</si>
  <si>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</si>
  <si>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</si>
  <si>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</si>
  <si>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</si>
  <si>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</si>
  <si>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</si>
  <si>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</si>
  <si>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</si>
  <si>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</si>
  <si>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</si>
  <si>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</si>
  <si>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</si>
  <si>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</si>
  <si>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</si>
  <si>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</si>
  <si>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</si>
  <si>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</si>
  <si>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</si>
  <si>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</si>
  <si>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</si>
  <si>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</si>
  <si>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</si>
  <si>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</si>
  <si>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</si>
  <si>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</si>
  <si>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</si>
  <si>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</si>
  <si>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</si>
  <si>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</si>
  <si>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</si>
  <si>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</si>
  <si>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</si>
  <si>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</si>
  <si>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</si>
  <si>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</si>
  <si>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</si>
  <si>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</si>
  <si>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</si>
  <si>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</si>
  <si>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</si>
  <si>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</si>
  <si>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</si>
  <si>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</si>
  <si>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</si>
  <si>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</si>
  <si>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</si>
  <si>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</si>
  <si>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</si>
  <si>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</si>
  <si>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</si>
  <si>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</si>
  <si>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</si>
  <si>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</si>
  <si>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</si>
  <si>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</si>
  <si>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</si>
  <si>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</si>
  <si>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</si>
  <si>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</si>
  <si>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</si>
  <si>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</si>
  <si>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</si>
  <si>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</si>
  <si>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</si>
  <si>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</si>
  <si>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</si>
  <si>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</si>
  <si>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</si>
  <si>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</si>
  <si>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</si>
  <si>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</si>
  <si>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</si>
  <si>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</si>
  <si>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</si>
  <si>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</si>
  <si>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</si>
  <si>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</si>
  <si>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</si>
  <si>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</si>
  <si>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</si>
  <si>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</si>
  <si>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</si>
  <si>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</si>
  <si>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</si>
  <si>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</si>
  <si>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</si>
  <si>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</si>
  <si>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</si>
  <si>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</si>
  <si>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</si>
  <si>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</si>
  <si>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</si>
  <si>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</si>
  <si>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</si>
  <si>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</si>
  <si>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</si>
  <si>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</si>
  <si>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</si>
  <si>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</si>
  <si>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</si>
  <si>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</si>
  <si>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</si>
  <si>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</si>
  <si>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</si>
  <si>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</si>
  <si>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</si>
  <si>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</si>
  <si>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</si>
  <si>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</si>
  <si>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 xml:space="preserve">на 2017___  год  и на плановый период   2018_____ и   2019___ годов </t>
  </si>
  <si>
    <t>Администрация Беловского городского округа</t>
  </si>
  <si>
    <t>МКУ "Управление образования города Белово"</t>
  </si>
  <si>
    <t>реализация общеобразовательных программ начального общего, основного общего и среднего (полного) общего образования</t>
  </si>
  <si>
    <t>Организация питания обучающихся</t>
  </si>
  <si>
    <t>ИНН / КПП   4202018417/420201001</t>
  </si>
  <si>
    <t>42-42-02/030/2011-399</t>
  </si>
  <si>
    <t>25 мая 2011г.</t>
  </si>
  <si>
    <t>Кузнецова Лариса Альбертовна-директор</t>
  </si>
  <si>
    <t>№ 15</t>
  </si>
  <si>
    <t>на 2017___г. очередной финансовый год</t>
  </si>
  <si>
    <t>на 2018___г.       1-ый год планового периода</t>
  </si>
  <si>
    <t>на 2019___г.       2-ой год планового периода</t>
  </si>
  <si>
    <t>на 2017___г.                    очередной финансовый год</t>
  </si>
  <si>
    <t>на 2018___г.                       1-ый год планового периода</t>
  </si>
  <si>
    <t>на 2019___г.            2-ой год планового периода</t>
  </si>
  <si>
    <t>00000000000000000000</t>
  </si>
  <si>
    <t>00000000000000000</t>
  </si>
  <si>
    <t>План финансово - хозяйственной деятельности</t>
  </si>
  <si>
    <t>Начальник Управления образования администрации Беловского городского округа</t>
  </si>
  <si>
    <t>В.Я.Шафирко</t>
  </si>
  <si>
    <t>"08" февраля 2017_г.</t>
  </si>
  <si>
    <t>"08"февраля  2017г.</t>
  </si>
  <si>
    <t>на 01 января  2017г.</t>
  </si>
  <si>
    <t>на 08 февраля  2017 г.</t>
  </si>
  <si>
    <t>на  08 февраля  2017г.</t>
  </si>
  <si>
    <t>связь, п.1 ст 92 44-фз</t>
  </si>
  <si>
    <t>отопление, п. 8 ст 92 44-фз</t>
  </si>
  <si>
    <t>водоснабжение и водоотведение, п8 ст 92 44-фз</t>
  </si>
  <si>
    <t>эл.энергия п. 29 ст 92 44-фз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</si>
  <si>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</si>
  <si>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</si>
  <si>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</si>
  <si>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на  1 января  2017г.</t>
  </si>
  <si>
    <t>Е.В. Леоненко</t>
  </si>
  <si>
    <t>Заместитель начальника Управления образования администрации Беловского городского округа</t>
  </si>
  <si>
    <t>А.В. Кислицына</t>
  </si>
  <si>
    <t>в том числе:</t>
  </si>
  <si>
    <t>Л. А. Кузнецова</t>
  </si>
  <si>
    <t>244</t>
  </si>
  <si>
    <t>851,852,853</t>
  </si>
  <si>
    <t>323</t>
  </si>
  <si>
    <t>111,119</t>
  </si>
  <si>
    <t>111,112,119</t>
  </si>
  <si>
    <t>180</t>
  </si>
  <si>
    <t>Реализация основных общеобразовательных программ - образовательных программ начального общего образования; образовательных программ основного общего образования;</t>
  </si>
  <si>
    <t>Реализация адаптированных образовательных программ;</t>
  </si>
  <si>
    <t>Оказание услуг по организации питания учащихся;</t>
  </si>
  <si>
    <t>Оказание услуг по отдыху и оздоровлению учащихся в каникулярный период;</t>
  </si>
  <si>
    <t xml:space="preserve">Предоставление специальных условий для обучения детей с ограниченными возможностями здоровья, детей-инвалидов. </t>
  </si>
  <si>
    <t xml:space="preserve">Руководитель </t>
  </si>
  <si>
    <t>Муниципальное бюджетное общеобразовательное учреждение "Основная общеобразовательная школа № 5 города Белово" МБОУ ООШ № 5 города Белово</t>
  </si>
  <si>
    <t>Оновными целями деятельности Учреждения является удовлетворение потребностей личности и общества по образовательным программам начального общего, основного общего образования в соответствии с федеральным государственными образовательными стандартами.</t>
  </si>
  <si>
    <t>Для достижения целей, Учреждение осуществляет следующие основные виды деятельности:</t>
  </si>
  <si>
    <t xml:space="preserve"> ул.Победы, 15, г. Белово, Кемеровская область, 652607, Российская Федерация</t>
  </si>
  <si>
    <t>Оказание услуг по предоставлению психолого-педагогической, медицинской и социальной помощи учащимся, испытвающим трудности в освоении основных общеобразовательных программ, развитиии и социальной адаптации;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</si>
</sst>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2" fontId="4" fillId="0" borderId="2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5" xfId="0" applyFill="1" applyBorder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top" wrapText="1"/>
    </xf>
    <xf numFmtId="4" fontId="0" fillId="0" borderId="31" xfId="0" applyNumberFormat="1" applyFill="1" applyBorder="1" applyAlignment="1">
      <alignment horizontal="center" vertical="center"/>
    </xf>
    <xf numFmtId="4" fontId="0" fillId="0" borderId="31" xfId="0" applyNumberFormat="1" applyFill="1" applyBorder="1"/>
    <xf numFmtId="4" fontId="0" fillId="0" borderId="0" xfId="0" applyNumberForma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32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0" fillId="0" borderId="15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6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12" fillId="0" borderId="2" xfId="0" applyFont="1" applyFill="1" applyBorder="1"/>
    <xf numFmtId="0" fontId="8" fillId="0" borderId="2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9"/>
  <sheetViews>
    <sheetView topLeftCell="A19" zoomScale="75" zoomScaleNormal="75" workbookViewId="0">
      <selection activeCell="F261" sqref="F261"/>
    </sheetView>
  </sheetViews>
  <sheetFormatPr defaultRowHeight="15"/>
  <cols>
    <col min="1" max="6" width="9.140625" style="1"/>
    <col min="7" max="7" width="15" style="1" customWidth="1"/>
    <col min="8" max="8" width="19.140625" style="1" customWidth="1"/>
    <col min="9" max="9" width="18.85546875" style="1" customWidth="1"/>
    <col min="10" max="10" width="16" style="1" customWidth="1"/>
    <col min="11" max="11" width="9.140625" style="1"/>
    <col min="12" max="12" width="16.140625" style="1" customWidth="1"/>
    <col min="13" max="13" width="15.5703125" style="1" customWidth="1"/>
    <col min="14" max="14" width="13.140625" style="1" customWidth="1"/>
    <col min="15" max="15" width="8.85546875" style="1" customWidth="1"/>
    <col min="16" max="16" width="12.42578125" style="1" customWidth="1"/>
    <col min="17" max="17" width="14.140625" style="1" customWidth="1"/>
    <col min="18" max="18" width="8.140625" style="1" customWidth="1"/>
    <col min="19" max="19" width="4.140625" style="1" customWidth="1"/>
    <col min="20" max="20" width="8" style="1" customWidth="1"/>
    <col min="21" max="21" width="8.140625" style="1" customWidth="1"/>
    <col min="22" max="22" width="10.85546875" style="1" customWidth="1"/>
    <col min="23" max="23" width="7.28515625" style="1" customWidth="1"/>
    <col min="24" max="24" width="13.140625" style="1" customWidth="1"/>
    <col min="25" max="25" width="12.28515625" style="1" customWidth="1"/>
    <col min="26" max="26" width="7.7109375" style="1" customWidth="1"/>
    <col min="27" max="27" width="6.85546875" style="1" customWidth="1"/>
    <col min="28" max="28" width="9.140625" style="1"/>
    <col min="29" max="29" width="9" style="1" customWidth="1"/>
    <col min="30" max="30" width="10.42578125" style="1" customWidth="1"/>
    <col min="31" max="31" width="8" style="1" customWidth="1"/>
    <col min="32" max="16384" width="9.140625" style="1"/>
  </cols>
  <sheetData>
    <row r="1" spans="1:12">
      <c r="A1" s="42"/>
      <c r="B1" s="42"/>
      <c r="C1" s="103"/>
      <c r="D1" s="103"/>
      <c r="E1" s="43"/>
      <c r="F1" s="142"/>
      <c r="G1" s="142"/>
      <c r="H1" s="110"/>
      <c r="I1" s="110"/>
      <c r="J1" s="110"/>
      <c r="K1" s="110"/>
      <c r="L1" s="110"/>
    </row>
    <row r="2" spans="1:12">
      <c r="A2" s="42"/>
      <c r="B2" s="42"/>
      <c r="C2" s="103"/>
      <c r="D2" s="103"/>
      <c r="E2" s="43"/>
      <c r="F2" s="142"/>
      <c r="G2" s="142"/>
      <c r="H2" s="110"/>
      <c r="I2" s="110"/>
      <c r="J2" s="110"/>
      <c r="K2" s="110"/>
      <c r="L2" s="110"/>
    </row>
    <row r="3" spans="1:12">
      <c r="A3" s="42"/>
      <c r="B3" s="42"/>
      <c r="C3" s="103"/>
      <c r="D3" s="103"/>
      <c r="E3" s="43"/>
      <c r="F3" s="142"/>
      <c r="G3" s="142"/>
      <c r="H3" s="142" t="s">
        <v>6</v>
      </c>
      <c r="I3" s="142"/>
      <c r="J3" s="142"/>
      <c r="K3" s="142"/>
      <c r="L3" s="142"/>
    </row>
    <row r="4" spans="1:12" ht="15" customHeight="1">
      <c r="A4" s="42"/>
      <c r="B4" s="42"/>
      <c r="C4" s="103"/>
      <c r="D4" s="103"/>
      <c r="E4" s="43"/>
      <c r="F4" s="142"/>
      <c r="G4" s="142"/>
      <c r="H4" s="164" t="s">
        <v>145</v>
      </c>
      <c r="I4" s="164"/>
      <c r="J4" s="164"/>
      <c r="K4" s="164"/>
      <c r="L4" s="164"/>
    </row>
    <row r="5" spans="1:12" ht="15.75" thickBot="1">
      <c r="A5" s="42"/>
      <c r="B5" s="42"/>
      <c r="C5" s="103"/>
      <c r="D5" s="103"/>
      <c r="E5" s="43"/>
      <c r="F5" s="142"/>
      <c r="G5" s="142"/>
      <c r="H5" s="45"/>
      <c r="I5" s="144" t="s">
        <v>146</v>
      </c>
      <c r="J5" s="144"/>
      <c r="K5" s="144"/>
      <c r="L5" s="144"/>
    </row>
    <row r="6" spans="1:12" ht="15" customHeight="1">
      <c r="A6" s="42"/>
      <c r="B6" s="42"/>
      <c r="C6" s="103"/>
      <c r="D6" s="103"/>
      <c r="E6" s="43"/>
      <c r="F6" s="142"/>
      <c r="G6" s="142"/>
      <c r="H6" s="44" t="s">
        <v>7</v>
      </c>
      <c r="I6" s="163" t="s">
        <v>8</v>
      </c>
      <c r="J6" s="163"/>
      <c r="K6" s="163"/>
      <c r="L6" s="163"/>
    </row>
    <row r="7" spans="1:12">
      <c r="A7" s="103"/>
      <c r="B7" s="103"/>
      <c r="C7" s="103"/>
      <c r="D7" s="103"/>
      <c r="E7" s="43"/>
      <c r="F7" s="142"/>
      <c r="G7" s="142"/>
      <c r="H7" s="110" t="s">
        <v>147</v>
      </c>
      <c r="I7" s="111"/>
      <c r="J7" s="111"/>
      <c r="K7" s="111"/>
      <c r="L7" s="111"/>
    </row>
    <row r="8" spans="1:12" ht="28.5" customHeight="1">
      <c r="A8" s="103"/>
      <c r="B8" s="103"/>
      <c r="C8" s="103"/>
      <c r="D8" s="103"/>
      <c r="E8" s="43"/>
      <c r="F8" s="142"/>
      <c r="G8" s="142"/>
      <c r="H8" s="110"/>
      <c r="I8" s="111"/>
      <c r="J8" s="111"/>
      <c r="K8" s="111"/>
      <c r="L8" s="111"/>
    </row>
    <row r="9" spans="1:12" ht="6.75" customHeight="1">
      <c r="A9" s="103"/>
      <c r="B9" s="103"/>
      <c r="C9" s="103"/>
      <c r="D9" s="103"/>
      <c r="E9" s="43"/>
      <c r="F9" s="142"/>
      <c r="G9" s="142"/>
      <c r="H9" s="44"/>
      <c r="I9" s="44"/>
      <c r="J9" s="44"/>
      <c r="K9" s="44"/>
      <c r="L9" s="44"/>
    </row>
    <row r="10" spans="1:12" ht="6" customHeight="1">
      <c r="A10" s="103"/>
      <c r="B10" s="103"/>
      <c r="C10" s="103"/>
      <c r="D10" s="103"/>
      <c r="E10" s="43"/>
      <c r="F10" s="142"/>
      <c r="G10" s="142"/>
      <c r="H10" s="44"/>
      <c r="I10" s="44"/>
      <c r="J10" s="44"/>
      <c r="K10" s="44"/>
      <c r="L10" s="44"/>
    </row>
    <row r="11" spans="1:12" ht="18.75">
      <c r="A11" s="106" t="s">
        <v>144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8.75">
      <c r="A12" s="106" t="s">
        <v>126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9.5" thickBot="1">
      <c r="A13" s="46"/>
      <c r="B13" s="46"/>
      <c r="C13" s="106"/>
      <c r="D13" s="106"/>
      <c r="E13" s="46"/>
      <c r="F13" s="106"/>
      <c r="G13" s="106"/>
      <c r="H13" s="46"/>
      <c r="I13" s="109"/>
      <c r="J13" s="109"/>
      <c r="K13" s="109"/>
      <c r="L13" s="47" t="s">
        <v>9</v>
      </c>
    </row>
    <row r="14" spans="1:12" ht="19.5" thickBot="1">
      <c r="A14" s="46"/>
      <c r="B14" s="46"/>
      <c r="C14" s="106"/>
      <c r="D14" s="106"/>
      <c r="E14" s="46"/>
      <c r="F14" s="106"/>
      <c r="G14" s="106"/>
      <c r="H14" s="46"/>
      <c r="I14" s="100" t="s">
        <v>10</v>
      </c>
      <c r="J14" s="100"/>
      <c r="K14" s="101"/>
      <c r="L14" s="48"/>
    </row>
    <row r="15" spans="1:12" ht="15" customHeight="1">
      <c r="A15" s="109" t="s">
        <v>148</v>
      </c>
      <c r="B15" s="109"/>
      <c r="C15" s="109"/>
      <c r="D15" s="109"/>
      <c r="E15" s="109"/>
      <c r="F15" s="109"/>
      <c r="G15" s="109"/>
      <c r="H15" s="109"/>
      <c r="I15" s="100" t="s">
        <v>11</v>
      </c>
      <c r="J15" s="100"/>
      <c r="K15" s="101"/>
      <c r="L15" s="107"/>
    </row>
    <row r="16" spans="1:12" ht="3.75" customHeight="1" thickBot="1">
      <c r="A16" s="123"/>
      <c r="B16" s="123"/>
      <c r="C16" s="123"/>
      <c r="D16" s="123"/>
      <c r="E16" s="123"/>
      <c r="F16" s="123"/>
      <c r="G16" s="123"/>
      <c r="H16" s="123"/>
      <c r="I16" s="100"/>
      <c r="J16" s="100"/>
      <c r="K16" s="101"/>
      <c r="L16" s="108"/>
    </row>
    <row r="17" spans="1:12">
      <c r="A17" s="133" t="s">
        <v>122</v>
      </c>
      <c r="B17" s="134"/>
      <c r="C17" s="134"/>
      <c r="D17" s="140" t="s">
        <v>177</v>
      </c>
      <c r="E17" s="140"/>
      <c r="F17" s="140"/>
      <c r="G17" s="140"/>
      <c r="H17" s="141"/>
      <c r="I17" s="99" t="s">
        <v>12</v>
      </c>
      <c r="J17" s="100"/>
      <c r="K17" s="101"/>
      <c r="L17" s="107">
        <v>48639071</v>
      </c>
    </row>
    <row r="18" spans="1:12" ht="15.75" thickBot="1">
      <c r="A18" s="102"/>
      <c r="B18" s="139"/>
      <c r="C18" s="139"/>
      <c r="D18" s="142"/>
      <c r="E18" s="142"/>
      <c r="F18" s="142"/>
      <c r="G18" s="142"/>
      <c r="H18" s="143"/>
      <c r="I18" s="99"/>
      <c r="J18" s="100"/>
      <c r="K18" s="101"/>
      <c r="L18" s="108"/>
    </row>
    <row r="19" spans="1:12" ht="15.75" thickBot="1">
      <c r="A19" s="102"/>
      <c r="B19" s="139"/>
      <c r="C19" s="139"/>
      <c r="D19" s="142"/>
      <c r="E19" s="142"/>
      <c r="F19" s="142"/>
      <c r="G19" s="142"/>
      <c r="H19" s="143"/>
      <c r="I19" s="102"/>
      <c r="J19" s="103"/>
      <c r="K19" s="104"/>
      <c r="L19" s="50"/>
    </row>
    <row r="20" spans="1:12" ht="12.75" customHeight="1" thickBot="1">
      <c r="A20" s="102"/>
      <c r="B20" s="139"/>
      <c r="C20" s="139"/>
      <c r="D20" s="142"/>
      <c r="E20" s="142"/>
      <c r="F20" s="142"/>
      <c r="G20" s="142"/>
      <c r="H20" s="143"/>
      <c r="I20" s="102"/>
      <c r="J20" s="103"/>
      <c r="K20" s="104"/>
      <c r="L20" s="50"/>
    </row>
    <row r="21" spans="1:12" ht="12" customHeight="1" thickBot="1">
      <c r="A21" s="136"/>
      <c r="B21" s="137"/>
      <c r="C21" s="137"/>
      <c r="D21" s="144"/>
      <c r="E21" s="144"/>
      <c r="F21" s="144"/>
      <c r="G21" s="144"/>
      <c r="H21" s="145"/>
      <c r="I21" s="99"/>
      <c r="J21" s="100"/>
      <c r="K21" s="101"/>
      <c r="L21" s="51"/>
    </row>
    <row r="22" spans="1:12" ht="15.75" customHeight="1" thickBot="1">
      <c r="A22" s="159" t="s">
        <v>131</v>
      </c>
      <c r="B22" s="157"/>
      <c r="C22" s="157"/>
      <c r="D22" s="157"/>
      <c r="E22" s="157"/>
      <c r="F22" s="157"/>
      <c r="G22" s="157"/>
      <c r="H22" s="158"/>
      <c r="I22" s="146"/>
      <c r="J22" s="147"/>
      <c r="K22" s="148"/>
      <c r="L22" s="54"/>
    </row>
    <row r="23" spans="1:12" ht="21" customHeight="1" thickBot="1">
      <c r="A23" s="130" t="s">
        <v>13</v>
      </c>
      <c r="B23" s="131"/>
      <c r="C23" s="131"/>
      <c r="D23" s="131"/>
      <c r="E23" s="131"/>
      <c r="F23" s="131"/>
      <c r="G23" s="131"/>
      <c r="H23" s="132"/>
      <c r="I23" s="149" t="s">
        <v>14</v>
      </c>
      <c r="J23" s="150"/>
      <c r="K23" s="151"/>
      <c r="L23" s="54">
        <v>384</v>
      </c>
    </row>
    <row r="24" spans="1:12" ht="47.25" customHeight="1" thickBot="1">
      <c r="A24" s="130" t="s">
        <v>15</v>
      </c>
      <c r="B24" s="131"/>
      <c r="C24" s="131"/>
      <c r="D24" s="155" t="s">
        <v>127</v>
      </c>
      <c r="E24" s="155"/>
      <c r="F24" s="155"/>
      <c r="G24" s="155"/>
      <c r="H24" s="155"/>
      <c r="I24" s="155"/>
      <c r="J24" s="155"/>
      <c r="K24" s="155"/>
      <c r="L24" s="156"/>
    </row>
    <row r="25" spans="1:12" ht="36" customHeight="1" thickBot="1">
      <c r="A25" s="130" t="s">
        <v>16</v>
      </c>
      <c r="B25" s="131"/>
      <c r="C25" s="131"/>
      <c r="D25" s="157" t="s">
        <v>180</v>
      </c>
      <c r="E25" s="157"/>
      <c r="F25" s="157"/>
      <c r="G25" s="157"/>
      <c r="H25" s="157"/>
      <c r="I25" s="157"/>
      <c r="J25" s="157"/>
      <c r="K25" s="157"/>
      <c r="L25" s="158"/>
    </row>
    <row r="26" spans="1:12" ht="1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>
      <c r="A27" s="109" t="s">
        <v>123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.25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>
      <c r="A29" s="120" t="s">
        <v>17</v>
      </c>
      <c r="B29" s="121"/>
      <c r="C29" s="121"/>
      <c r="D29" s="121"/>
      <c r="E29" s="121"/>
      <c r="F29" s="121"/>
      <c r="G29" s="121"/>
      <c r="H29" s="122"/>
      <c r="I29" s="176"/>
      <c r="J29" s="105"/>
      <c r="K29" s="105"/>
      <c r="L29" s="177"/>
    </row>
    <row r="30" spans="1:12" ht="15.75" thickBot="1">
      <c r="A30" s="152" t="s">
        <v>18</v>
      </c>
      <c r="B30" s="153"/>
      <c r="C30" s="153"/>
      <c r="D30" s="153"/>
      <c r="E30" s="153"/>
      <c r="F30" s="153"/>
      <c r="G30" s="153"/>
      <c r="H30" s="154"/>
      <c r="I30" s="178"/>
      <c r="J30" s="123"/>
      <c r="K30" s="123"/>
      <c r="L30" s="179"/>
    </row>
    <row r="31" spans="1:12" ht="15.75" thickBot="1">
      <c r="A31" s="124" t="s">
        <v>19</v>
      </c>
      <c r="B31" s="125"/>
      <c r="C31" s="125"/>
      <c r="D31" s="125"/>
      <c r="E31" s="125"/>
      <c r="F31" s="125"/>
      <c r="G31" s="125"/>
      <c r="H31" s="126"/>
      <c r="I31" s="165" t="s">
        <v>132</v>
      </c>
      <c r="J31" s="166"/>
      <c r="K31" s="166"/>
      <c r="L31" s="167"/>
    </row>
    <row r="32" spans="1:12" ht="15.75" thickBot="1">
      <c r="A32" s="124" t="s">
        <v>20</v>
      </c>
      <c r="B32" s="125"/>
      <c r="C32" s="125"/>
      <c r="D32" s="125"/>
      <c r="E32" s="125"/>
      <c r="F32" s="125"/>
      <c r="G32" s="125"/>
      <c r="H32" s="126"/>
      <c r="I32" s="165" t="s">
        <v>133</v>
      </c>
      <c r="J32" s="166"/>
      <c r="K32" s="166"/>
      <c r="L32" s="167"/>
    </row>
    <row r="33" spans="1:12" ht="15.75" thickBot="1">
      <c r="A33" s="130" t="s">
        <v>120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33" customHeight="1" thickBot="1">
      <c r="A34" s="130" t="s">
        <v>178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12" ht="15.75" thickBot="1">
      <c r="A35" s="130" t="s">
        <v>121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>
      <c r="A36" s="127" t="s">
        <v>179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33" customHeight="1">
      <c r="A37" s="102" t="s">
        <v>171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04"/>
    </row>
    <row r="38" spans="1:12" ht="18.75" customHeight="1">
      <c r="A38" s="193" t="s">
        <v>172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12" ht="18.75" customHeight="1">
      <c r="A39" s="193" t="s">
        <v>173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5"/>
    </row>
    <row r="40" spans="1:12" ht="18.75" customHeight="1">
      <c r="A40" s="193" t="s">
        <v>174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5"/>
    </row>
    <row r="41" spans="1:12" ht="30.75" customHeight="1">
      <c r="A41" s="198" t="s">
        <v>181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</row>
    <row r="42" spans="1:12" ht="21" customHeight="1" thickBot="1">
      <c r="A42" s="180" t="s">
        <v>175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>
      <c r="A43" s="114" t="s">
        <v>21</v>
      </c>
      <c r="B43" s="115"/>
      <c r="C43" s="115"/>
      <c r="D43" s="115"/>
      <c r="E43" s="115"/>
      <c r="F43" s="115"/>
      <c r="G43" s="115"/>
      <c r="H43" s="116"/>
      <c r="I43" s="133"/>
      <c r="J43" s="134"/>
      <c r="K43" s="134"/>
      <c r="L43" s="135"/>
    </row>
    <row r="44" spans="1:12" ht="15.75" thickBot="1">
      <c r="A44" s="117"/>
      <c r="B44" s="118"/>
      <c r="C44" s="118"/>
      <c r="D44" s="118"/>
      <c r="E44" s="118"/>
      <c r="F44" s="118"/>
      <c r="G44" s="118"/>
      <c r="H44" s="119"/>
      <c r="I44" s="136"/>
      <c r="J44" s="137"/>
      <c r="K44" s="137"/>
      <c r="L44" s="138"/>
    </row>
    <row r="45" spans="1:12">
      <c r="A45" s="114" t="s">
        <v>22</v>
      </c>
      <c r="B45" s="115"/>
      <c r="C45" s="115"/>
      <c r="D45" s="115"/>
      <c r="E45" s="115"/>
      <c r="F45" s="115"/>
      <c r="G45" s="115"/>
      <c r="H45" s="116"/>
      <c r="I45" s="160" t="s">
        <v>134</v>
      </c>
      <c r="J45" s="140"/>
      <c r="K45" s="140"/>
      <c r="L45" s="141"/>
    </row>
    <row r="46" spans="1:12" ht="15.75" thickBot="1">
      <c r="A46" s="117"/>
      <c r="B46" s="118"/>
      <c r="C46" s="118"/>
      <c r="D46" s="118"/>
      <c r="E46" s="118"/>
      <c r="F46" s="118"/>
      <c r="G46" s="118"/>
      <c r="H46" s="119"/>
      <c r="I46" s="161"/>
      <c r="J46" s="144"/>
      <c r="K46" s="144"/>
      <c r="L46" s="145"/>
    </row>
    <row r="47" spans="1:12">
      <c r="A47" s="114" t="s">
        <v>23</v>
      </c>
      <c r="B47" s="115"/>
      <c r="C47" s="115"/>
      <c r="D47" s="115"/>
      <c r="E47" s="115"/>
      <c r="F47" s="115"/>
      <c r="G47" s="115"/>
      <c r="H47" s="116"/>
      <c r="I47" s="160"/>
      <c r="J47" s="140"/>
      <c r="K47" s="140"/>
      <c r="L47" s="141"/>
    </row>
    <row r="48" spans="1:12" ht="15.75" thickBot="1">
      <c r="A48" s="117"/>
      <c r="B48" s="118"/>
      <c r="C48" s="118"/>
      <c r="D48" s="118"/>
      <c r="E48" s="118"/>
      <c r="F48" s="118"/>
      <c r="G48" s="118"/>
      <c r="H48" s="119"/>
      <c r="I48" s="161"/>
      <c r="J48" s="144"/>
      <c r="K48" s="144"/>
      <c r="L48" s="145"/>
    </row>
    <row r="49" spans="1:12" ht="15.75" thickBot="1">
      <c r="A49" s="124" t="s">
        <v>24</v>
      </c>
      <c r="B49" s="125"/>
      <c r="C49" s="125"/>
      <c r="D49" s="125"/>
      <c r="E49" s="125"/>
      <c r="F49" s="125"/>
      <c r="G49" s="125"/>
      <c r="H49" s="126"/>
      <c r="I49" s="162">
        <v>41852</v>
      </c>
      <c r="J49" s="157"/>
      <c r="K49" s="157"/>
      <c r="L49" s="158"/>
    </row>
    <row r="50" spans="1:12" ht="15.75" thickBot="1">
      <c r="A50" s="124" t="s">
        <v>25</v>
      </c>
      <c r="B50" s="125"/>
      <c r="C50" s="125"/>
      <c r="D50" s="125"/>
      <c r="E50" s="125"/>
      <c r="F50" s="125"/>
      <c r="G50" s="125"/>
      <c r="H50" s="126"/>
      <c r="I50" s="159" t="s">
        <v>135</v>
      </c>
      <c r="J50" s="157"/>
      <c r="K50" s="157"/>
      <c r="L50" s="158"/>
    </row>
    <row r="51" spans="1:12">
      <c r="A51" s="114" t="s">
        <v>26</v>
      </c>
      <c r="B51" s="115"/>
      <c r="C51" s="115"/>
      <c r="D51" s="115"/>
      <c r="E51" s="115"/>
      <c r="F51" s="115"/>
      <c r="G51" s="115"/>
      <c r="H51" s="116"/>
      <c r="I51" s="160" t="s">
        <v>128</v>
      </c>
      <c r="J51" s="140"/>
      <c r="K51" s="140"/>
      <c r="L51" s="141"/>
    </row>
    <row r="52" spans="1:12" ht="15.75" thickBot="1">
      <c r="A52" s="117"/>
      <c r="B52" s="118"/>
      <c r="C52" s="118"/>
      <c r="D52" s="118"/>
      <c r="E52" s="118"/>
      <c r="F52" s="118"/>
      <c r="G52" s="118"/>
      <c r="H52" s="119"/>
      <c r="I52" s="161"/>
      <c r="J52" s="144"/>
      <c r="K52" s="144"/>
      <c r="L52" s="145"/>
    </row>
    <row r="53" spans="1:12">
      <c r="A53" s="114" t="s">
        <v>27</v>
      </c>
      <c r="B53" s="115"/>
      <c r="C53" s="115"/>
      <c r="D53" s="115"/>
      <c r="E53" s="115"/>
      <c r="F53" s="115"/>
      <c r="G53" s="115"/>
      <c r="H53" s="116"/>
      <c r="I53" s="160" t="s">
        <v>29</v>
      </c>
      <c r="J53" s="140"/>
      <c r="K53" s="140"/>
      <c r="L53" s="141"/>
    </row>
    <row r="54" spans="1:12" ht="15.75" thickBot="1">
      <c r="A54" s="117" t="s">
        <v>28</v>
      </c>
      <c r="B54" s="118"/>
      <c r="C54" s="118"/>
      <c r="D54" s="118"/>
      <c r="E54" s="118"/>
      <c r="F54" s="118"/>
      <c r="G54" s="118"/>
      <c r="H54" s="119"/>
      <c r="I54" s="161"/>
      <c r="J54" s="144"/>
      <c r="K54" s="144"/>
      <c r="L54" s="145"/>
    </row>
    <row r="55" spans="1:12">
      <c r="A55" s="196" t="s">
        <v>29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5.75" thickBo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>
      <c r="A57" s="168" t="s">
        <v>113</v>
      </c>
      <c r="B57" s="169"/>
      <c r="C57" s="169"/>
      <c r="D57" s="170"/>
      <c r="E57" s="55"/>
      <c r="F57" s="189" t="s">
        <v>114</v>
      </c>
      <c r="G57" s="190"/>
      <c r="H57" s="174" t="s">
        <v>30</v>
      </c>
      <c r="I57" s="160" t="s">
        <v>31</v>
      </c>
      <c r="J57" s="140"/>
      <c r="K57" s="140"/>
      <c r="L57" s="141"/>
    </row>
    <row r="58" spans="1:12" ht="15.75" thickBot="1">
      <c r="A58" s="171"/>
      <c r="B58" s="172"/>
      <c r="C58" s="172"/>
      <c r="D58" s="173"/>
      <c r="E58" s="56"/>
      <c r="F58" s="191"/>
      <c r="G58" s="192"/>
      <c r="H58" s="175"/>
      <c r="I58" s="161" t="s">
        <v>32</v>
      </c>
      <c r="J58" s="144"/>
      <c r="K58" s="144"/>
      <c r="L58" s="145"/>
    </row>
    <row r="59" spans="1:12" ht="15.75" thickBot="1">
      <c r="A59" s="186" t="s">
        <v>117</v>
      </c>
      <c r="B59" s="187"/>
      <c r="C59" s="187"/>
      <c r="D59" s="188"/>
      <c r="E59" s="57"/>
      <c r="F59" s="112"/>
      <c r="G59" s="113"/>
      <c r="H59" s="58"/>
      <c r="I59" s="165"/>
      <c r="J59" s="166"/>
      <c r="K59" s="166"/>
      <c r="L59" s="167"/>
    </row>
    <row r="60" spans="1:12" ht="45.75" customHeight="1" thickBot="1">
      <c r="A60" s="186" t="s">
        <v>129</v>
      </c>
      <c r="B60" s="187"/>
      <c r="C60" s="187"/>
      <c r="D60" s="188"/>
      <c r="E60" s="57"/>
      <c r="F60" s="112">
        <v>258</v>
      </c>
      <c r="G60" s="113"/>
      <c r="H60" s="59">
        <f>I60/F60</f>
        <v>38978.081472868216</v>
      </c>
      <c r="I60" s="183">
        <f>8480600.03+619556.19+956188.8</f>
        <v>10056345.02</v>
      </c>
      <c r="J60" s="184"/>
      <c r="K60" s="184"/>
      <c r="L60" s="185"/>
    </row>
    <row r="61" spans="1:12" ht="15.75" thickBot="1">
      <c r="A61" s="186" t="s">
        <v>118</v>
      </c>
      <c r="B61" s="187"/>
      <c r="C61" s="187"/>
      <c r="D61" s="188"/>
      <c r="E61" s="57"/>
      <c r="F61" s="112"/>
      <c r="G61" s="113"/>
      <c r="H61" s="59"/>
      <c r="I61" s="183"/>
      <c r="J61" s="184"/>
      <c r="K61" s="184"/>
      <c r="L61" s="185"/>
    </row>
    <row r="62" spans="1:12" ht="15.75" thickBot="1">
      <c r="A62" s="186"/>
      <c r="B62" s="187"/>
      <c r="C62" s="187"/>
      <c r="D62" s="188"/>
      <c r="E62" s="57"/>
      <c r="F62" s="112"/>
      <c r="G62" s="113"/>
      <c r="H62" s="59"/>
      <c r="I62" s="183"/>
      <c r="J62" s="184"/>
      <c r="K62" s="184"/>
      <c r="L62" s="185"/>
    </row>
    <row r="63" spans="1:12" ht="15.75" thickBot="1">
      <c r="A63" s="186"/>
      <c r="B63" s="187"/>
      <c r="C63" s="187"/>
      <c r="D63" s="188"/>
      <c r="E63" s="57"/>
      <c r="F63" s="112"/>
      <c r="G63" s="113"/>
      <c r="H63" s="59"/>
      <c r="I63" s="183"/>
      <c r="J63" s="184"/>
      <c r="K63" s="184"/>
      <c r="L63" s="185"/>
    </row>
    <row r="64" spans="1:12" ht="36.75" customHeight="1" thickBot="1">
      <c r="A64" s="186" t="s">
        <v>33</v>
      </c>
      <c r="B64" s="187"/>
      <c r="C64" s="187"/>
      <c r="D64" s="201"/>
      <c r="E64" s="57"/>
      <c r="F64" s="202"/>
      <c r="G64" s="113"/>
      <c r="H64" s="59"/>
      <c r="I64" s="183"/>
      <c r="J64" s="184"/>
      <c r="K64" s="184"/>
      <c r="L64" s="185"/>
    </row>
    <row r="65" spans="1:12" ht="15.75" thickBot="1">
      <c r="A65" s="186" t="s">
        <v>130</v>
      </c>
      <c r="B65" s="187"/>
      <c r="C65" s="187"/>
      <c r="D65" s="188"/>
      <c r="E65" s="57"/>
      <c r="F65" s="112">
        <v>99</v>
      </c>
      <c r="G65" s="113"/>
      <c r="H65" s="59">
        <f>I65/F65</f>
        <v>6066.4060606060602</v>
      </c>
      <c r="I65" s="183">
        <f>618691.2-18117</f>
        <v>600574.19999999995</v>
      </c>
      <c r="J65" s="184"/>
      <c r="K65" s="184"/>
      <c r="L65" s="185"/>
    </row>
    <row r="66" spans="1:12" ht="15.75" thickBot="1">
      <c r="A66" s="186"/>
      <c r="B66" s="187"/>
      <c r="C66" s="187"/>
      <c r="D66" s="188"/>
      <c r="E66" s="57"/>
      <c r="F66" s="112"/>
      <c r="G66" s="113"/>
      <c r="H66" s="58"/>
      <c r="I66" s="165"/>
      <c r="J66" s="166"/>
      <c r="K66" s="166"/>
      <c r="L66" s="167"/>
    </row>
    <row r="67" spans="1:12" ht="15.75" thickBot="1">
      <c r="A67" s="186"/>
      <c r="B67" s="187"/>
      <c r="C67" s="187"/>
      <c r="D67" s="188"/>
      <c r="E67" s="57"/>
      <c r="F67" s="112"/>
      <c r="G67" s="113"/>
      <c r="H67" s="58"/>
      <c r="I67" s="165"/>
      <c r="J67" s="166"/>
      <c r="K67" s="166"/>
      <c r="L67" s="167"/>
    </row>
    <row r="68" spans="1:1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t="14.25" hidden="1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idden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idden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idden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idden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idden="1">
      <c r="A87" s="109" t="s">
        <v>119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5" hidden="1" customHeight="1">
      <c r="A88" s="203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5.75" hidden="1" thickBot="1">
      <c r="A89" s="203" t="s">
        <v>34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5.75" hidden="1" thickBot="1">
      <c r="A90" s="204" t="s">
        <v>113</v>
      </c>
      <c r="B90" s="205"/>
      <c r="C90" s="205"/>
      <c r="D90" s="205"/>
      <c r="E90" s="205"/>
      <c r="F90" s="206"/>
      <c r="G90" s="168" t="s">
        <v>35</v>
      </c>
      <c r="H90" s="169"/>
      <c r="I90" s="190"/>
      <c r="J90" s="207"/>
      <c r="K90" s="207"/>
      <c r="L90" s="207"/>
    </row>
    <row r="91" spans="1:12" ht="15.75" hidden="1" thickBot="1">
      <c r="A91" s="159">
        <v>1</v>
      </c>
      <c r="B91" s="157"/>
      <c r="C91" s="157"/>
      <c r="D91" s="157"/>
      <c r="E91" s="157"/>
      <c r="F91" s="157"/>
      <c r="G91" s="159">
        <v>2</v>
      </c>
      <c r="H91" s="157"/>
      <c r="I91" s="158"/>
      <c r="J91" s="203"/>
      <c r="K91" s="203"/>
      <c r="L91" s="203"/>
    </row>
    <row r="92" spans="1:12" hidden="1">
      <c r="A92" s="208" t="s">
        <v>36</v>
      </c>
      <c r="B92" s="209"/>
      <c r="C92" s="209"/>
      <c r="D92" s="209"/>
      <c r="E92" s="209"/>
      <c r="F92" s="209"/>
      <c r="G92" s="176">
        <v>7660.2</v>
      </c>
      <c r="H92" s="105"/>
      <c r="I92" s="177"/>
      <c r="J92" s="203"/>
      <c r="K92" s="203"/>
      <c r="L92" s="203"/>
    </row>
    <row r="93" spans="1:12" ht="15.75" hidden="1" thickBot="1">
      <c r="A93" s="210"/>
      <c r="B93" s="211"/>
      <c r="C93" s="211"/>
      <c r="D93" s="211"/>
      <c r="E93" s="211"/>
      <c r="F93" s="211"/>
      <c r="G93" s="178"/>
      <c r="H93" s="123"/>
      <c r="I93" s="179"/>
      <c r="J93" s="203"/>
      <c r="K93" s="203"/>
      <c r="L93" s="203"/>
    </row>
    <row r="94" spans="1:12" ht="36" hidden="1" customHeight="1" thickBot="1">
      <c r="A94" s="130" t="s">
        <v>37</v>
      </c>
      <c r="B94" s="131"/>
      <c r="C94" s="131"/>
      <c r="D94" s="131"/>
      <c r="E94" s="131"/>
      <c r="F94" s="131"/>
      <c r="G94" s="159">
        <v>4345.1000000000004</v>
      </c>
      <c r="H94" s="157"/>
      <c r="I94" s="158"/>
      <c r="J94" s="203"/>
      <c r="K94" s="203"/>
      <c r="L94" s="203"/>
    </row>
    <row r="95" spans="1:12" ht="39.75" hidden="1" customHeight="1" thickBot="1">
      <c r="A95" s="133" t="s">
        <v>38</v>
      </c>
      <c r="B95" s="134"/>
      <c r="C95" s="134"/>
      <c r="D95" s="134"/>
      <c r="E95" s="134"/>
      <c r="F95" s="134"/>
      <c r="G95" s="160">
        <v>2535.9</v>
      </c>
      <c r="H95" s="140"/>
      <c r="I95" s="141"/>
      <c r="J95" s="203"/>
      <c r="K95" s="203"/>
      <c r="L95" s="203"/>
    </row>
    <row r="96" spans="1:12" ht="33" hidden="1" customHeight="1" thickBot="1">
      <c r="A96" s="130" t="s">
        <v>39</v>
      </c>
      <c r="B96" s="131"/>
      <c r="C96" s="131"/>
      <c r="D96" s="131"/>
      <c r="E96" s="131"/>
      <c r="F96" s="131"/>
      <c r="G96" s="159"/>
      <c r="H96" s="157"/>
      <c r="I96" s="158"/>
      <c r="J96" s="203"/>
      <c r="K96" s="203"/>
      <c r="L96" s="203"/>
    </row>
    <row r="97" spans="1:12" ht="36" hidden="1" customHeight="1" thickBot="1">
      <c r="A97" s="133" t="s">
        <v>40</v>
      </c>
      <c r="B97" s="134"/>
      <c r="C97" s="134"/>
      <c r="D97" s="134"/>
      <c r="E97" s="134"/>
      <c r="F97" s="134"/>
      <c r="G97" s="160"/>
      <c r="H97" s="140"/>
      <c r="I97" s="141"/>
      <c r="J97" s="203"/>
      <c r="K97" s="203"/>
      <c r="L97" s="203"/>
    </row>
    <row r="98" spans="1:12" ht="37.5" hidden="1" customHeight="1" thickBot="1">
      <c r="A98" s="130" t="s">
        <v>41</v>
      </c>
      <c r="B98" s="131"/>
      <c r="C98" s="131"/>
      <c r="D98" s="131"/>
      <c r="E98" s="131"/>
      <c r="F98" s="131"/>
      <c r="G98" s="159"/>
      <c r="H98" s="157"/>
      <c r="I98" s="158"/>
      <c r="J98" s="203"/>
      <c r="K98" s="203"/>
      <c r="L98" s="203"/>
    </row>
    <row r="99" spans="1:12" ht="15.75" hidden="1" thickBot="1">
      <c r="A99" s="133"/>
      <c r="B99" s="134"/>
      <c r="C99" s="134"/>
      <c r="D99" s="134"/>
      <c r="E99" s="134"/>
      <c r="F99" s="134"/>
      <c r="G99" s="160"/>
      <c r="H99" s="140"/>
      <c r="I99" s="141"/>
      <c r="J99" s="203"/>
      <c r="K99" s="203"/>
      <c r="L99" s="203"/>
    </row>
    <row r="100" spans="1:12" ht="29.25" hidden="1" customHeight="1" thickBot="1">
      <c r="A100" s="130" t="s">
        <v>42</v>
      </c>
      <c r="B100" s="131"/>
      <c r="C100" s="131"/>
      <c r="D100" s="131"/>
      <c r="E100" s="131"/>
      <c r="F100" s="131"/>
      <c r="G100" s="159"/>
      <c r="H100" s="157"/>
      <c r="I100" s="158"/>
      <c r="J100" s="203"/>
      <c r="K100" s="203"/>
      <c r="L100" s="203"/>
    </row>
    <row r="101" spans="1:12" ht="15.75" hidden="1" thickBot="1">
      <c r="A101" s="133" t="s">
        <v>43</v>
      </c>
      <c r="B101" s="134"/>
      <c r="C101" s="134"/>
      <c r="D101" s="134"/>
      <c r="E101" s="134"/>
      <c r="F101" s="134"/>
      <c r="G101" s="160"/>
      <c r="H101" s="140"/>
      <c r="I101" s="141"/>
      <c r="J101" s="203"/>
      <c r="K101" s="203"/>
      <c r="L101" s="203"/>
    </row>
    <row r="102" spans="1:12" ht="15.75" hidden="1" thickBot="1">
      <c r="A102" s="130" t="s">
        <v>44</v>
      </c>
      <c r="B102" s="131"/>
      <c r="C102" s="131"/>
      <c r="D102" s="131"/>
      <c r="E102" s="131"/>
      <c r="F102" s="131"/>
      <c r="G102" s="165"/>
      <c r="H102" s="166"/>
      <c r="I102" s="167"/>
      <c r="J102" s="212"/>
      <c r="K102" s="212"/>
      <c r="L102" s="212"/>
    </row>
    <row r="103" spans="1:12" ht="15.75" hidden="1" thickBot="1">
      <c r="A103" s="130" t="s">
        <v>45</v>
      </c>
      <c r="B103" s="131"/>
      <c r="C103" s="131"/>
      <c r="D103" s="131"/>
      <c r="E103" s="131"/>
      <c r="F103" s="131"/>
      <c r="G103" s="159"/>
      <c r="H103" s="157"/>
      <c r="I103" s="158"/>
      <c r="J103" s="203"/>
      <c r="K103" s="203"/>
      <c r="L103" s="203"/>
    </row>
    <row r="104" spans="1:12" ht="15.75" hidden="1" thickBot="1">
      <c r="A104" s="133" t="s">
        <v>46</v>
      </c>
      <c r="B104" s="134"/>
      <c r="C104" s="134"/>
      <c r="D104" s="134"/>
      <c r="E104" s="134"/>
      <c r="F104" s="134"/>
      <c r="G104" s="160">
        <f>G107</f>
        <v>336.9</v>
      </c>
      <c r="H104" s="140"/>
      <c r="I104" s="141"/>
      <c r="J104" s="203"/>
      <c r="K104" s="203"/>
      <c r="L104" s="203"/>
    </row>
    <row r="105" spans="1:12" hidden="1">
      <c r="A105" s="133" t="s">
        <v>47</v>
      </c>
      <c r="B105" s="134"/>
      <c r="C105" s="134"/>
      <c r="D105" s="134"/>
      <c r="E105" s="134"/>
      <c r="F105" s="134"/>
      <c r="G105" s="160"/>
      <c r="H105" s="140"/>
      <c r="I105" s="141"/>
      <c r="J105" s="203"/>
      <c r="K105" s="203"/>
      <c r="L105" s="203"/>
    </row>
    <row r="106" spans="1:12" ht="15.75" hidden="1" thickBot="1">
      <c r="A106" s="102"/>
      <c r="B106" s="139"/>
      <c r="C106" s="139"/>
      <c r="D106" s="139"/>
      <c r="E106" s="139"/>
      <c r="F106" s="139"/>
      <c r="G106" s="213"/>
      <c r="H106" s="203"/>
      <c r="I106" s="143"/>
      <c r="J106" s="203"/>
      <c r="K106" s="203"/>
      <c r="L106" s="203"/>
    </row>
    <row r="107" spans="1:12" ht="26.25" hidden="1" customHeight="1" thickBot="1">
      <c r="A107" s="133" t="s">
        <v>48</v>
      </c>
      <c r="B107" s="134"/>
      <c r="C107" s="134"/>
      <c r="D107" s="134"/>
      <c r="E107" s="134"/>
      <c r="F107" s="134"/>
      <c r="G107" s="160">
        <v>336.9</v>
      </c>
      <c r="H107" s="140"/>
      <c r="I107" s="141"/>
      <c r="J107" s="203"/>
      <c r="K107" s="203"/>
      <c r="L107" s="203"/>
    </row>
    <row r="108" spans="1:12" ht="37.5" hidden="1" customHeight="1" thickBot="1">
      <c r="A108" s="130" t="s">
        <v>49</v>
      </c>
      <c r="B108" s="131"/>
      <c r="C108" s="131"/>
      <c r="D108" s="131"/>
      <c r="E108" s="131"/>
      <c r="F108" s="131"/>
      <c r="G108" s="159"/>
      <c r="H108" s="157"/>
      <c r="I108" s="158"/>
      <c r="J108" s="203"/>
      <c r="K108" s="203"/>
      <c r="L108" s="203"/>
    </row>
    <row r="109" spans="1:12" ht="37.5" hidden="1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61"/>
      <c r="K109" s="61"/>
      <c r="L109" s="61"/>
    </row>
    <row r="110" spans="1:12" ht="37.5" hidden="1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61"/>
      <c r="K110" s="61"/>
      <c r="L110" s="61"/>
    </row>
    <row r="111" spans="1:12" ht="37.5" hidden="1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61"/>
      <c r="K111" s="61"/>
      <c r="L111" s="61"/>
    </row>
    <row r="112" spans="1:12" ht="37.5" hidden="1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61"/>
      <c r="K112" s="61"/>
      <c r="L112" s="61"/>
    </row>
    <row r="113" spans="1:31" ht="37.5" hidden="1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61"/>
      <c r="K113" s="61"/>
      <c r="L113" s="61"/>
    </row>
    <row r="114" spans="1:31" ht="37.5" hidden="1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61"/>
      <c r="K114" s="61"/>
      <c r="L114" s="61"/>
    </row>
    <row r="115" spans="1:31" hidden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31" ht="15.75" hidden="1" customHeight="1">
      <c r="A116" s="109" t="s">
        <v>124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31" ht="15" hidden="1" customHeight="1">
      <c r="A117" s="109" t="s">
        <v>150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31" ht="9" hidden="1" customHeight="1" thickBo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</row>
    <row r="119" spans="1:31" ht="34.5" hidden="1" customHeight="1" thickBot="1">
      <c r="A119" s="240" t="s">
        <v>113</v>
      </c>
      <c r="B119" s="240"/>
      <c r="C119" s="240"/>
      <c r="D119" s="240"/>
      <c r="E119" s="241" t="s">
        <v>50</v>
      </c>
      <c r="F119" s="246" t="s">
        <v>115</v>
      </c>
      <c r="G119" s="246"/>
      <c r="H119" s="159" t="s">
        <v>51</v>
      </c>
      <c r="I119" s="214"/>
      <c r="J119" s="214"/>
      <c r="K119" s="214"/>
      <c r="L119" s="214"/>
      <c r="M119" s="214"/>
      <c r="N119" s="214"/>
      <c r="O119" s="215"/>
      <c r="P119" s="159" t="s">
        <v>52</v>
      </c>
      <c r="Q119" s="214"/>
      <c r="R119" s="214"/>
      <c r="S119" s="214"/>
      <c r="T119" s="214"/>
      <c r="U119" s="214"/>
      <c r="V119" s="214"/>
      <c r="W119" s="215"/>
      <c r="X119" s="159" t="s">
        <v>53</v>
      </c>
      <c r="Y119" s="214"/>
      <c r="Z119" s="214"/>
      <c r="AA119" s="214"/>
      <c r="AB119" s="214"/>
      <c r="AC119" s="214"/>
      <c r="AD119" s="214"/>
      <c r="AE119" s="215"/>
    </row>
    <row r="120" spans="1:31" ht="15.75" hidden="1" thickBot="1">
      <c r="A120" s="240"/>
      <c r="B120" s="240"/>
      <c r="C120" s="240"/>
      <c r="D120" s="240"/>
      <c r="E120" s="242"/>
      <c r="F120" s="246"/>
      <c r="G120" s="159"/>
      <c r="H120" s="237" t="s">
        <v>5</v>
      </c>
      <c r="I120" s="225" t="s">
        <v>54</v>
      </c>
      <c r="J120" s="226"/>
      <c r="K120" s="226"/>
      <c r="L120" s="226"/>
      <c r="M120" s="226"/>
      <c r="N120" s="226"/>
      <c r="O120" s="227"/>
      <c r="P120" s="237" t="s">
        <v>5</v>
      </c>
      <c r="Q120" s="225" t="s">
        <v>54</v>
      </c>
      <c r="R120" s="226"/>
      <c r="S120" s="226"/>
      <c r="T120" s="226"/>
      <c r="U120" s="226"/>
      <c r="V120" s="226"/>
      <c r="W120" s="227"/>
      <c r="X120" s="237" t="s">
        <v>5</v>
      </c>
      <c r="Y120" s="225" t="s">
        <v>54</v>
      </c>
      <c r="Z120" s="226"/>
      <c r="AA120" s="226"/>
      <c r="AB120" s="226"/>
      <c r="AC120" s="226"/>
      <c r="AD120" s="226"/>
      <c r="AE120" s="227"/>
    </row>
    <row r="121" spans="1:31" ht="123" hidden="1" customHeight="1" thickBot="1">
      <c r="A121" s="240"/>
      <c r="B121" s="240"/>
      <c r="C121" s="240"/>
      <c r="D121" s="240"/>
      <c r="E121" s="242"/>
      <c r="F121" s="246"/>
      <c r="G121" s="159"/>
      <c r="H121" s="238"/>
      <c r="I121" s="236" t="s">
        <v>116</v>
      </c>
      <c r="J121" s="218" t="s">
        <v>55</v>
      </c>
      <c r="K121" s="219"/>
      <c r="L121" s="216" t="s">
        <v>56</v>
      </c>
      <c r="M121" s="216" t="s">
        <v>57</v>
      </c>
      <c r="N121" s="224" t="s">
        <v>58</v>
      </c>
      <c r="O121" s="206"/>
      <c r="P121" s="238"/>
      <c r="Q121" s="236" t="s">
        <v>116</v>
      </c>
      <c r="R121" s="218" t="s">
        <v>55</v>
      </c>
      <c r="S121" s="219"/>
      <c r="T121" s="216" t="s">
        <v>56</v>
      </c>
      <c r="U121" s="216" t="s">
        <v>57</v>
      </c>
      <c r="V121" s="224" t="s">
        <v>58</v>
      </c>
      <c r="W121" s="206"/>
      <c r="X121" s="238"/>
      <c r="Y121" s="236" t="s">
        <v>116</v>
      </c>
      <c r="Z121" s="218" t="s">
        <v>55</v>
      </c>
      <c r="AA121" s="219"/>
      <c r="AB121" s="216" t="s">
        <v>56</v>
      </c>
      <c r="AC121" s="216" t="s">
        <v>57</v>
      </c>
      <c r="AD121" s="224" t="s">
        <v>58</v>
      </c>
      <c r="AE121" s="206"/>
    </row>
    <row r="122" spans="1:31" ht="45.75" hidden="1" customHeight="1" thickBot="1">
      <c r="A122" s="241"/>
      <c r="B122" s="241"/>
      <c r="C122" s="241"/>
      <c r="D122" s="241"/>
      <c r="E122" s="242"/>
      <c r="F122" s="174"/>
      <c r="G122" s="160"/>
      <c r="H122" s="239"/>
      <c r="I122" s="220"/>
      <c r="J122" s="220"/>
      <c r="K122" s="221"/>
      <c r="L122" s="217"/>
      <c r="M122" s="235"/>
      <c r="N122" s="2" t="s">
        <v>111</v>
      </c>
      <c r="O122" s="3" t="s">
        <v>59</v>
      </c>
      <c r="P122" s="239"/>
      <c r="Q122" s="220"/>
      <c r="R122" s="220"/>
      <c r="S122" s="221"/>
      <c r="T122" s="217"/>
      <c r="U122" s="235"/>
      <c r="V122" s="2" t="s">
        <v>111</v>
      </c>
      <c r="W122" s="3" t="s">
        <v>59</v>
      </c>
      <c r="X122" s="239"/>
      <c r="Y122" s="220"/>
      <c r="Z122" s="220"/>
      <c r="AA122" s="221"/>
      <c r="AB122" s="217"/>
      <c r="AC122" s="235"/>
      <c r="AD122" s="2" t="s">
        <v>111</v>
      </c>
      <c r="AE122" s="3" t="s">
        <v>59</v>
      </c>
    </row>
    <row r="123" spans="1:31" ht="15.75" hidden="1" thickBot="1">
      <c r="A123" s="243">
        <v>1</v>
      </c>
      <c r="B123" s="244"/>
      <c r="C123" s="244"/>
      <c r="D123" s="245"/>
      <c r="E123" s="63">
        <v>2</v>
      </c>
      <c r="F123" s="159">
        <v>3</v>
      </c>
      <c r="G123" s="247"/>
      <c r="H123" s="4">
        <v>4</v>
      </c>
      <c r="I123" s="5">
        <v>5</v>
      </c>
      <c r="J123" s="230">
        <v>6</v>
      </c>
      <c r="K123" s="231"/>
      <c r="L123" s="5">
        <v>7</v>
      </c>
      <c r="M123" s="6">
        <v>8</v>
      </c>
      <c r="N123" s="7">
        <v>9</v>
      </c>
      <c r="O123" s="8">
        <v>10</v>
      </c>
      <c r="P123" s="4">
        <v>4</v>
      </c>
      <c r="Q123" s="5">
        <v>5</v>
      </c>
      <c r="R123" s="230">
        <v>6</v>
      </c>
      <c r="S123" s="231"/>
      <c r="T123" s="5">
        <v>7</v>
      </c>
      <c r="U123" s="6">
        <v>8</v>
      </c>
      <c r="V123" s="7">
        <v>9</v>
      </c>
      <c r="W123" s="8">
        <v>10</v>
      </c>
      <c r="X123" s="4">
        <v>4</v>
      </c>
      <c r="Y123" s="5">
        <v>5</v>
      </c>
      <c r="Z123" s="230">
        <v>6</v>
      </c>
      <c r="AA123" s="231"/>
      <c r="AB123" s="5">
        <v>7</v>
      </c>
      <c r="AC123" s="6">
        <v>8</v>
      </c>
      <c r="AD123" s="7">
        <v>9</v>
      </c>
      <c r="AE123" s="8">
        <v>10</v>
      </c>
    </row>
    <row r="124" spans="1:31" ht="35.25" hidden="1" customHeight="1" thickBot="1">
      <c r="A124" s="232" t="s">
        <v>60</v>
      </c>
      <c r="B124" s="232"/>
      <c r="C124" s="232"/>
      <c r="D124" s="232"/>
      <c r="E124" s="66">
        <v>100</v>
      </c>
      <c r="F124" s="248" t="s">
        <v>112</v>
      </c>
      <c r="G124" s="248"/>
      <c r="H124" s="10">
        <f>H127+H130+H131</f>
        <v>11166826.579999998</v>
      </c>
      <c r="I124" s="9">
        <f>I127</f>
        <v>10056345.02</v>
      </c>
      <c r="J124" s="222">
        <f>J130</f>
        <v>491790.36</v>
      </c>
      <c r="K124" s="223"/>
      <c r="L124" s="11"/>
      <c r="M124" s="12"/>
      <c r="N124" s="13">
        <f>N127+N131</f>
        <v>618691.19999999995</v>
      </c>
      <c r="O124" s="14"/>
      <c r="P124" s="10">
        <f>Q124+R124+T124+U124+V124</f>
        <v>11218196.99</v>
      </c>
      <c r="Q124" s="9">
        <f>Q127</f>
        <v>10085178.74</v>
      </c>
      <c r="R124" s="222">
        <f>R130</f>
        <v>514327.05</v>
      </c>
      <c r="S124" s="223"/>
      <c r="T124" s="11">
        <f>L124</f>
        <v>0</v>
      </c>
      <c r="U124" s="12">
        <f>M124</f>
        <v>0</v>
      </c>
      <c r="V124" s="13">
        <f>N124</f>
        <v>618691.19999999995</v>
      </c>
      <c r="W124" s="14">
        <f>O124</f>
        <v>0</v>
      </c>
      <c r="X124" s="10">
        <f>P124</f>
        <v>11218196.99</v>
      </c>
      <c r="Y124" s="9">
        <f>Y127</f>
        <v>10085178.74</v>
      </c>
      <c r="Z124" s="222">
        <f>Z130</f>
        <v>514327.05</v>
      </c>
      <c r="AA124" s="223"/>
      <c r="AB124" s="11">
        <f>T124</f>
        <v>0</v>
      </c>
      <c r="AC124" s="12">
        <f>U124</f>
        <v>0</v>
      </c>
      <c r="AD124" s="13">
        <f>V124</f>
        <v>618691.19999999995</v>
      </c>
      <c r="AE124" s="14">
        <f>W124</f>
        <v>0</v>
      </c>
    </row>
    <row r="125" spans="1:31" ht="42.75" hidden="1" customHeight="1" thickBot="1">
      <c r="A125" s="234" t="s">
        <v>61</v>
      </c>
      <c r="B125" s="234"/>
      <c r="C125" s="234"/>
      <c r="D125" s="234"/>
      <c r="E125" s="67">
        <v>110</v>
      </c>
      <c r="F125" s="233" t="s">
        <v>142</v>
      </c>
      <c r="G125" s="233"/>
      <c r="H125" s="15"/>
      <c r="I125" s="16" t="s">
        <v>112</v>
      </c>
      <c r="J125" s="228" t="s">
        <v>112</v>
      </c>
      <c r="K125" s="229"/>
      <c r="L125" s="17" t="s">
        <v>112</v>
      </c>
      <c r="M125" s="12" t="s">
        <v>112</v>
      </c>
      <c r="N125" s="13"/>
      <c r="O125" s="14" t="s">
        <v>112</v>
      </c>
      <c r="P125" s="15"/>
      <c r="Q125" s="16" t="s">
        <v>112</v>
      </c>
      <c r="R125" s="228" t="s">
        <v>112</v>
      </c>
      <c r="S125" s="229"/>
      <c r="T125" s="17" t="s">
        <v>112</v>
      </c>
      <c r="U125" s="12" t="s">
        <v>112</v>
      </c>
      <c r="V125" s="13">
        <f>N125</f>
        <v>0</v>
      </c>
      <c r="W125" s="14" t="s">
        <v>112</v>
      </c>
      <c r="X125" s="15"/>
      <c r="Y125" s="16" t="s">
        <v>112</v>
      </c>
      <c r="Z125" s="228" t="s">
        <v>112</v>
      </c>
      <c r="AA125" s="229"/>
      <c r="AB125" s="17" t="s">
        <v>112</v>
      </c>
      <c r="AC125" s="12" t="s">
        <v>112</v>
      </c>
      <c r="AD125" s="13">
        <f>V125</f>
        <v>0</v>
      </c>
      <c r="AE125" s="14" t="s">
        <v>112</v>
      </c>
    </row>
    <row r="126" spans="1:31" ht="15.75" hidden="1" thickBot="1">
      <c r="A126" s="249"/>
      <c r="B126" s="249"/>
      <c r="C126" s="249"/>
      <c r="D126" s="249"/>
      <c r="E126" s="65"/>
      <c r="F126" s="233"/>
      <c r="G126" s="233"/>
      <c r="H126" s="15"/>
      <c r="I126" s="16"/>
      <c r="J126" s="228"/>
      <c r="K126" s="229"/>
      <c r="L126" s="17"/>
      <c r="M126" s="12"/>
      <c r="N126" s="13"/>
      <c r="O126" s="14"/>
      <c r="P126" s="15"/>
      <c r="Q126" s="16"/>
      <c r="R126" s="228"/>
      <c r="S126" s="229"/>
      <c r="T126" s="17"/>
      <c r="U126" s="12"/>
      <c r="V126" s="13"/>
      <c r="W126" s="14"/>
      <c r="X126" s="15"/>
      <c r="Y126" s="16"/>
      <c r="Z126" s="228"/>
      <c r="AA126" s="229"/>
      <c r="AB126" s="17"/>
      <c r="AC126" s="12"/>
      <c r="AD126" s="13"/>
      <c r="AE126" s="14"/>
    </row>
    <row r="127" spans="1:31" ht="15.75" hidden="1" thickBot="1">
      <c r="A127" s="234" t="s">
        <v>62</v>
      </c>
      <c r="B127" s="234"/>
      <c r="C127" s="234"/>
      <c r="D127" s="234"/>
      <c r="E127" s="67">
        <v>120</v>
      </c>
      <c r="F127" s="240">
        <v>130</v>
      </c>
      <c r="G127" s="240"/>
      <c r="H127" s="15">
        <f>I127+N127</f>
        <v>10656919.219999999</v>
      </c>
      <c r="I127" s="16">
        <f>I134</f>
        <v>10056345.02</v>
      </c>
      <c r="J127" s="228" t="s">
        <v>112</v>
      </c>
      <c r="K127" s="229"/>
      <c r="L127" s="17" t="s">
        <v>112</v>
      </c>
      <c r="M127" s="12"/>
      <c r="N127" s="13">
        <f>N134-N131</f>
        <v>600574.19999999995</v>
      </c>
      <c r="O127" s="14"/>
      <c r="P127" s="15">
        <f>Q127+V127</f>
        <v>10685752.939999999</v>
      </c>
      <c r="Q127" s="16">
        <f>Q134</f>
        <v>10085178.74</v>
      </c>
      <c r="R127" s="228" t="s">
        <v>112</v>
      </c>
      <c r="S127" s="229"/>
      <c r="T127" s="17" t="s">
        <v>112</v>
      </c>
      <c r="U127" s="12">
        <f>M127</f>
        <v>0</v>
      </c>
      <c r="V127" s="13">
        <f>N127</f>
        <v>600574.19999999995</v>
      </c>
      <c r="W127" s="14"/>
      <c r="X127" s="15">
        <f>P127</f>
        <v>10685752.939999999</v>
      </c>
      <c r="Y127" s="16">
        <f>Q127</f>
        <v>10085178.74</v>
      </c>
      <c r="Z127" s="228" t="s">
        <v>112</v>
      </c>
      <c r="AA127" s="229"/>
      <c r="AB127" s="17" t="s">
        <v>112</v>
      </c>
      <c r="AC127" s="12">
        <f>U127</f>
        <v>0</v>
      </c>
      <c r="AD127" s="13">
        <f>V127</f>
        <v>600574.19999999995</v>
      </c>
      <c r="AE127" s="14"/>
    </row>
    <row r="128" spans="1:31" ht="36" hidden="1" customHeight="1" thickBot="1">
      <c r="A128" s="234" t="s">
        <v>63</v>
      </c>
      <c r="B128" s="234"/>
      <c r="C128" s="234"/>
      <c r="D128" s="234"/>
      <c r="E128" s="65">
        <v>130</v>
      </c>
      <c r="F128" s="240"/>
      <c r="G128" s="240"/>
      <c r="H128" s="15"/>
      <c r="I128" s="16" t="s">
        <v>112</v>
      </c>
      <c r="J128" s="228" t="s">
        <v>112</v>
      </c>
      <c r="K128" s="229"/>
      <c r="L128" s="17" t="s">
        <v>112</v>
      </c>
      <c r="M128" s="12" t="s">
        <v>112</v>
      </c>
      <c r="N128" s="13"/>
      <c r="O128" s="14" t="s">
        <v>112</v>
      </c>
      <c r="P128" s="15"/>
      <c r="Q128" s="16" t="s">
        <v>112</v>
      </c>
      <c r="R128" s="228" t="s">
        <v>112</v>
      </c>
      <c r="S128" s="229"/>
      <c r="T128" s="17" t="s">
        <v>112</v>
      </c>
      <c r="U128" s="12" t="s">
        <v>112</v>
      </c>
      <c r="V128" s="13">
        <f>N128</f>
        <v>0</v>
      </c>
      <c r="W128" s="14" t="s">
        <v>112</v>
      </c>
      <c r="X128" s="15"/>
      <c r="Y128" s="16" t="s">
        <v>112</v>
      </c>
      <c r="Z128" s="228" t="s">
        <v>112</v>
      </c>
      <c r="AA128" s="229"/>
      <c r="AB128" s="17" t="s">
        <v>112</v>
      </c>
      <c r="AC128" s="12" t="s">
        <v>112</v>
      </c>
      <c r="AD128" s="13">
        <f>V128</f>
        <v>0</v>
      </c>
      <c r="AE128" s="14" t="s">
        <v>112</v>
      </c>
    </row>
    <row r="129" spans="1:31" ht="79.5" hidden="1" customHeight="1" thickBot="1">
      <c r="A129" s="249" t="s">
        <v>64</v>
      </c>
      <c r="B129" s="249"/>
      <c r="C129" s="249"/>
      <c r="D129" s="249"/>
      <c r="E129" s="65">
        <v>140</v>
      </c>
      <c r="F129" s="240"/>
      <c r="G129" s="240"/>
      <c r="H129" s="15"/>
      <c r="I129" s="16" t="s">
        <v>112</v>
      </c>
      <c r="J129" s="228" t="s">
        <v>112</v>
      </c>
      <c r="K129" s="229"/>
      <c r="L129" s="17" t="s">
        <v>112</v>
      </c>
      <c r="M129" s="12" t="s">
        <v>112</v>
      </c>
      <c r="N129" s="13"/>
      <c r="O129" s="14" t="s">
        <v>112</v>
      </c>
      <c r="P129" s="15"/>
      <c r="Q129" s="16" t="s">
        <v>112</v>
      </c>
      <c r="R129" s="228" t="s">
        <v>112</v>
      </c>
      <c r="S129" s="229"/>
      <c r="T129" s="17" t="s">
        <v>112</v>
      </c>
      <c r="U129" s="12" t="s">
        <v>112</v>
      </c>
      <c r="V129" s="13">
        <f>N129</f>
        <v>0</v>
      </c>
      <c r="W129" s="14" t="s">
        <v>112</v>
      </c>
      <c r="X129" s="15"/>
      <c r="Y129" s="16" t="s">
        <v>112</v>
      </c>
      <c r="Z129" s="228" t="s">
        <v>112</v>
      </c>
      <c r="AA129" s="229"/>
      <c r="AB129" s="17" t="s">
        <v>112</v>
      </c>
      <c r="AC129" s="12" t="s">
        <v>112</v>
      </c>
      <c r="AD129" s="13">
        <f>V129</f>
        <v>0</v>
      </c>
      <c r="AE129" s="14" t="s">
        <v>112</v>
      </c>
    </row>
    <row r="130" spans="1:31" ht="35.25" hidden="1" customHeight="1" thickBot="1">
      <c r="A130" s="249" t="s">
        <v>65</v>
      </c>
      <c r="B130" s="249"/>
      <c r="C130" s="249"/>
      <c r="D130" s="249"/>
      <c r="E130" s="65">
        <v>150</v>
      </c>
      <c r="F130" s="240">
        <v>180</v>
      </c>
      <c r="G130" s="240"/>
      <c r="H130" s="15">
        <f>J130</f>
        <v>491790.36</v>
      </c>
      <c r="I130" s="16" t="s">
        <v>112</v>
      </c>
      <c r="J130" s="228">
        <f>J134</f>
        <v>491790.36</v>
      </c>
      <c r="K130" s="229"/>
      <c r="L130" s="17"/>
      <c r="M130" s="12" t="s">
        <v>112</v>
      </c>
      <c r="N130" s="13" t="s">
        <v>112</v>
      </c>
      <c r="O130" s="14" t="s">
        <v>112</v>
      </c>
      <c r="P130" s="15">
        <f>R130</f>
        <v>514327.05</v>
      </c>
      <c r="Q130" s="16" t="s">
        <v>112</v>
      </c>
      <c r="R130" s="228">
        <f>R134</f>
        <v>514327.05</v>
      </c>
      <c r="S130" s="229"/>
      <c r="T130" s="17">
        <f>L130</f>
        <v>0</v>
      </c>
      <c r="U130" s="12" t="s">
        <v>112</v>
      </c>
      <c r="V130" s="13" t="s">
        <v>112</v>
      </c>
      <c r="W130" s="14" t="s">
        <v>112</v>
      </c>
      <c r="X130" s="15">
        <f>P130</f>
        <v>514327.05</v>
      </c>
      <c r="Y130" s="16" t="s">
        <v>112</v>
      </c>
      <c r="Z130" s="228">
        <f>R130</f>
        <v>514327.05</v>
      </c>
      <c r="AA130" s="229"/>
      <c r="AB130" s="17">
        <f>T130</f>
        <v>0</v>
      </c>
      <c r="AC130" s="12" t="s">
        <v>112</v>
      </c>
      <c r="AD130" s="13" t="s">
        <v>112</v>
      </c>
      <c r="AE130" s="14" t="s">
        <v>112</v>
      </c>
    </row>
    <row r="131" spans="1:31" ht="15.75" hidden="1" thickBot="1">
      <c r="A131" s="249" t="s">
        <v>66</v>
      </c>
      <c r="B131" s="249"/>
      <c r="C131" s="249"/>
      <c r="D131" s="249"/>
      <c r="E131" s="65">
        <v>160</v>
      </c>
      <c r="F131" s="233" t="s">
        <v>170</v>
      </c>
      <c r="G131" s="233"/>
      <c r="H131" s="15">
        <f>N131</f>
        <v>18117</v>
      </c>
      <c r="I131" s="16" t="s">
        <v>112</v>
      </c>
      <c r="J131" s="228" t="s">
        <v>112</v>
      </c>
      <c r="K131" s="229"/>
      <c r="L131" s="17" t="s">
        <v>112</v>
      </c>
      <c r="M131" s="12" t="s">
        <v>112</v>
      </c>
      <c r="N131" s="13">
        <v>18117</v>
      </c>
      <c r="O131" s="14"/>
      <c r="P131" s="15">
        <f>H131</f>
        <v>18117</v>
      </c>
      <c r="Q131" s="16" t="s">
        <v>112</v>
      </c>
      <c r="R131" s="228" t="s">
        <v>112</v>
      </c>
      <c r="S131" s="229"/>
      <c r="T131" s="17" t="s">
        <v>112</v>
      </c>
      <c r="U131" s="12" t="s">
        <v>112</v>
      </c>
      <c r="V131" s="13">
        <f>N131</f>
        <v>18117</v>
      </c>
      <c r="W131" s="14"/>
      <c r="X131" s="15">
        <f>P131</f>
        <v>18117</v>
      </c>
      <c r="Y131" s="16" t="s">
        <v>112</v>
      </c>
      <c r="Z131" s="228" t="s">
        <v>112</v>
      </c>
      <c r="AA131" s="229"/>
      <c r="AB131" s="17" t="s">
        <v>112</v>
      </c>
      <c r="AC131" s="12" t="s">
        <v>112</v>
      </c>
      <c r="AD131" s="13">
        <f>V131</f>
        <v>18117</v>
      </c>
      <c r="AE131" s="14"/>
    </row>
    <row r="132" spans="1:31" ht="15.75" hidden="1" thickBot="1">
      <c r="A132" s="249" t="s">
        <v>67</v>
      </c>
      <c r="B132" s="249"/>
      <c r="C132" s="249"/>
      <c r="D132" s="249"/>
      <c r="E132" s="65">
        <v>180</v>
      </c>
      <c r="F132" s="240" t="s">
        <v>112</v>
      </c>
      <c r="G132" s="240"/>
      <c r="H132" s="15"/>
      <c r="I132" s="16" t="s">
        <v>112</v>
      </c>
      <c r="J132" s="228" t="s">
        <v>112</v>
      </c>
      <c r="K132" s="229"/>
      <c r="L132" s="17" t="s">
        <v>112</v>
      </c>
      <c r="M132" s="12" t="s">
        <v>112</v>
      </c>
      <c r="N132" s="13"/>
      <c r="O132" s="14" t="s">
        <v>112</v>
      </c>
      <c r="P132" s="15"/>
      <c r="Q132" s="16" t="s">
        <v>112</v>
      </c>
      <c r="R132" s="228" t="s">
        <v>112</v>
      </c>
      <c r="S132" s="229"/>
      <c r="T132" s="17" t="s">
        <v>112</v>
      </c>
      <c r="U132" s="12" t="s">
        <v>112</v>
      </c>
      <c r="V132" s="13"/>
      <c r="W132" s="14" t="s">
        <v>112</v>
      </c>
      <c r="X132" s="15"/>
      <c r="Y132" s="16" t="s">
        <v>112</v>
      </c>
      <c r="Z132" s="228" t="s">
        <v>112</v>
      </c>
      <c r="AA132" s="229"/>
      <c r="AB132" s="17" t="s">
        <v>112</v>
      </c>
      <c r="AC132" s="12" t="s">
        <v>112</v>
      </c>
      <c r="AD132" s="13"/>
      <c r="AE132" s="14" t="s">
        <v>112</v>
      </c>
    </row>
    <row r="133" spans="1:31" ht="16.5" hidden="1" thickBot="1">
      <c r="A133" s="250"/>
      <c r="B133" s="250"/>
      <c r="C133" s="250"/>
      <c r="D133" s="250"/>
      <c r="E133" s="68"/>
      <c r="F133" s="240"/>
      <c r="G133" s="240"/>
      <c r="H133" s="15"/>
      <c r="I133" s="16"/>
      <c r="J133" s="228"/>
      <c r="K133" s="229"/>
      <c r="L133" s="17"/>
      <c r="M133" s="12"/>
      <c r="N133" s="13"/>
      <c r="O133" s="14"/>
      <c r="P133" s="15"/>
      <c r="Q133" s="16"/>
      <c r="R133" s="228"/>
      <c r="S133" s="229"/>
      <c r="T133" s="17"/>
      <c r="U133" s="12"/>
      <c r="V133" s="13"/>
      <c r="W133" s="14"/>
      <c r="X133" s="15"/>
      <c r="Y133" s="16"/>
      <c r="Z133" s="228"/>
      <c r="AA133" s="229"/>
      <c r="AB133" s="17"/>
      <c r="AC133" s="12"/>
      <c r="AD133" s="13"/>
      <c r="AE133" s="14"/>
    </row>
    <row r="134" spans="1:31" ht="26.25" hidden="1" customHeight="1" thickBot="1">
      <c r="A134" s="251" t="s">
        <v>68</v>
      </c>
      <c r="B134" s="251"/>
      <c r="C134" s="251"/>
      <c r="D134" s="251"/>
      <c r="E134" s="65">
        <v>200</v>
      </c>
      <c r="F134" s="233" t="s">
        <v>143</v>
      </c>
      <c r="G134" s="233"/>
      <c r="H134" s="15">
        <f>I134+J134+N134</f>
        <v>11166826.579999998</v>
      </c>
      <c r="I134" s="16">
        <f>I135+I137+I145+I150+I147+I149</f>
        <v>10056345.02</v>
      </c>
      <c r="J134" s="228">
        <f>J136+J137+J145+J147+J149+J150</f>
        <v>491790.36</v>
      </c>
      <c r="K134" s="229"/>
      <c r="L134" s="17">
        <f>L136+L137+L145+L147+L149+L150</f>
        <v>0</v>
      </c>
      <c r="M134" s="17">
        <f>M136+M137+M145+M147+M149+M150</f>
        <v>0</v>
      </c>
      <c r="N134" s="69">
        <f>N136+N137+N145+N147+N149+N150</f>
        <v>618691.19999999995</v>
      </c>
      <c r="O134" s="14"/>
      <c r="P134" s="15">
        <f>Q134+R134+T134+U134+V134</f>
        <v>11218196.99</v>
      </c>
      <c r="Q134" s="16">
        <f>Q135+Q137+Q145+Q147+Q149+Q150</f>
        <v>10085178.74</v>
      </c>
      <c r="R134" s="228">
        <f>R136+R137+R145+R147+R149+R150</f>
        <v>514327.05</v>
      </c>
      <c r="S134" s="229"/>
      <c r="T134" s="17">
        <f>L134</f>
        <v>0</v>
      </c>
      <c r="U134" s="12">
        <f>M134</f>
        <v>0</v>
      </c>
      <c r="V134" s="16">
        <f>V135+V150+V145</f>
        <v>618691.19999999995</v>
      </c>
      <c r="W134" s="14"/>
      <c r="X134" s="15">
        <f t="shared" ref="X134:Z135" si="0">P134</f>
        <v>11218196.99</v>
      </c>
      <c r="Y134" s="16">
        <f t="shared" si="0"/>
        <v>10085178.74</v>
      </c>
      <c r="Z134" s="228">
        <f t="shared" si="0"/>
        <v>514327.05</v>
      </c>
      <c r="AA134" s="229"/>
      <c r="AB134" s="17">
        <f>T134</f>
        <v>0</v>
      </c>
      <c r="AC134" s="12">
        <f>U134</f>
        <v>0</v>
      </c>
      <c r="AD134" s="16">
        <f>AD135+AD150+AD145</f>
        <v>618691.19999999995</v>
      </c>
      <c r="AE134" s="14"/>
    </row>
    <row r="135" spans="1:31" ht="33" hidden="1" customHeight="1" thickBot="1">
      <c r="A135" s="249" t="s">
        <v>69</v>
      </c>
      <c r="B135" s="249"/>
      <c r="C135" s="249"/>
      <c r="D135" s="249"/>
      <c r="E135" s="65">
        <v>210</v>
      </c>
      <c r="F135" s="240" t="s">
        <v>169</v>
      </c>
      <c r="G135" s="240"/>
      <c r="H135" s="15">
        <f>I135+J135</f>
        <v>8499794.0600000005</v>
      </c>
      <c r="I135" s="16">
        <f>7509486.1+1560+956188.8</f>
        <v>8467234.9000000004</v>
      </c>
      <c r="J135" s="228">
        <f>J136</f>
        <v>32559.16</v>
      </c>
      <c r="K135" s="229"/>
      <c r="L135" s="17"/>
      <c r="M135" s="12"/>
      <c r="N135" s="16"/>
      <c r="O135" s="14"/>
      <c r="P135" s="15">
        <f>Q135+R135</f>
        <v>8522155.2599999998</v>
      </c>
      <c r="Q135" s="16">
        <f>I135</f>
        <v>8467234.9000000004</v>
      </c>
      <c r="R135" s="228">
        <f>R136</f>
        <v>54920.36</v>
      </c>
      <c r="S135" s="229"/>
      <c r="T135" s="17"/>
      <c r="U135" s="12"/>
      <c r="V135" s="16"/>
      <c r="W135" s="14"/>
      <c r="X135" s="15">
        <f t="shared" si="0"/>
        <v>8522155.2599999998</v>
      </c>
      <c r="Y135" s="16">
        <f t="shared" si="0"/>
        <v>8467234.9000000004</v>
      </c>
      <c r="Z135" s="228">
        <f t="shared" si="0"/>
        <v>54920.36</v>
      </c>
      <c r="AA135" s="229"/>
      <c r="AB135" s="17"/>
      <c r="AC135" s="12"/>
      <c r="AD135" s="16"/>
      <c r="AE135" s="14"/>
    </row>
    <row r="136" spans="1:31" ht="35.25" hidden="1" customHeight="1" thickBot="1">
      <c r="A136" s="249" t="s">
        <v>70</v>
      </c>
      <c r="B136" s="249"/>
      <c r="C136" s="249"/>
      <c r="D136" s="249"/>
      <c r="E136" s="65">
        <v>211</v>
      </c>
      <c r="F136" s="252" t="s">
        <v>168</v>
      </c>
      <c r="G136" s="253"/>
      <c r="H136" s="15">
        <f>I136+J136+L136+M136+N136</f>
        <v>8498234.0600000005</v>
      </c>
      <c r="I136" s="16">
        <f>7545040.06-35553.96+956188.8</f>
        <v>8465674.9000000004</v>
      </c>
      <c r="J136" s="228">
        <v>32559.16</v>
      </c>
      <c r="K136" s="229"/>
      <c r="L136" s="17"/>
      <c r="M136" s="12"/>
      <c r="N136" s="13"/>
      <c r="O136" s="14"/>
      <c r="P136" s="15">
        <f>Q136+R136+T136+U136+V136</f>
        <v>8520595.2599999998</v>
      </c>
      <c r="Q136" s="16">
        <f>I136</f>
        <v>8465674.9000000004</v>
      </c>
      <c r="R136" s="228">
        <f>J136+17174.5+5186.7</f>
        <v>54920.36</v>
      </c>
      <c r="S136" s="229"/>
      <c r="T136" s="17">
        <f t="shared" ref="T136:V137" si="1">L136</f>
        <v>0</v>
      </c>
      <c r="U136" s="12">
        <f t="shared" si="1"/>
        <v>0</v>
      </c>
      <c r="V136" s="13">
        <f t="shared" si="1"/>
        <v>0</v>
      </c>
      <c r="W136" s="14"/>
      <c r="X136" s="15">
        <f t="shared" ref="X136:Z137" si="2">P136</f>
        <v>8520595.2599999998</v>
      </c>
      <c r="Y136" s="16">
        <f t="shared" si="2"/>
        <v>8465674.9000000004</v>
      </c>
      <c r="Z136" s="228">
        <f t="shared" si="2"/>
        <v>54920.36</v>
      </c>
      <c r="AA136" s="229"/>
      <c r="AB136" s="17">
        <f t="shared" ref="AB136:AD137" si="3">T136</f>
        <v>0</v>
      </c>
      <c r="AC136" s="12">
        <f t="shared" si="3"/>
        <v>0</v>
      </c>
      <c r="AD136" s="13">
        <f t="shared" si="3"/>
        <v>0</v>
      </c>
      <c r="AE136" s="14"/>
    </row>
    <row r="137" spans="1:31" ht="30" hidden="1" customHeight="1" thickBot="1">
      <c r="A137" s="249" t="s">
        <v>71</v>
      </c>
      <c r="B137" s="249"/>
      <c r="C137" s="249"/>
      <c r="D137" s="249"/>
      <c r="E137" s="65">
        <v>220</v>
      </c>
      <c r="F137" s="233" t="s">
        <v>167</v>
      </c>
      <c r="G137" s="233"/>
      <c r="H137" s="15">
        <f>I137+J137+L137+M137+N137</f>
        <v>450494</v>
      </c>
      <c r="I137" s="16"/>
      <c r="J137" s="228">
        <f>480490-6849-23147</f>
        <v>450494</v>
      </c>
      <c r="K137" s="229"/>
      <c r="L137" s="17"/>
      <c r="M137" s="12"/>
      <c r="N137" s="13"/>
      <c r="O137" s="14"/>
      <c r="P137" s="15">
        <f>Q137+R137+T137+U137+V137</f>
        <v>450494</v>
      </c>
      <c r="Q137" s="16">
        <f>I137</f>
        <v>0</v>
      </c>
      <c r="R137" s="228">
        <f>J137</f>
        <v>450494</v>
      </c>
      <c r="S137" s="229"/>
      <c r="T137" s="17">
        <f t="shared" si="1"/>
        <v>0</v>
      </c>
      <c r="U137" s="12">
        <f t="shared" si="1"/>
        <v>0</v>
      </c>
      <c r="V137" s="13">
        <f t="shared" si="1"/>
        <v>0</v>
      </c>
      <c r="W137" s="14"/>
      <c r="X137" s="15">
        <f t="shared" si="2"/>
        <v>450494</v>
      </c>
      <c r="Y137" s="16">
        <f t="shared" si="2"/>
        <v>0</v>
      </c>
      <c r="Z137" s="228">
        <f t="shared" si="2"/>
        <v>450494</v>
      </c>
      <c r="AA137" s="229"/>
      <c r="AB137" s="17">
        <f t="shared" si="3"/>
        <v>0</v>
      </c>
      <c r="AC137" s="12">
        <f t="shared" si="3"/>
        <v>0</v>
      </c>
      <c r="AD137" s="13">
        <f t="shared" si="3"/>
        <v>0</v>
      </c>
      <c r="AE137" s="14"/>
    </row>
    <row r="138" spans="1:31" ht="34.5" hidden="1" customHeight="1" thickBot="1">
      <c r="A138" s="240" t="s">
        <v>113</v>
      </c>
      <c r="B138" s="240"/>
      <c r="C138" s="240"/>
      <c r="D138" s="240"/>
      <c r="E138" s="241" t="s">
        <v>50</v>
      </c>
      <c r="F138" s="218" t="s">
        <v>115</v>
      </c>
      <c r="G138" s="254"/>
      <c r="H138" s="159" t="s">
        <v>51</v>
      </c>
      <c r="I138" s="214"/>
      <c r="J138" s="214"/>
      <c r="K138" s="214"/>
      <c r="L138" s="214"/>
      <c r="M138" s="214"/>
      <c r="N138" s="214"/>
      <c r="O138" s="215"/>
      <c r="P138" s="159" t="s">
        <v>52</v>
      </c>
      <c r="Q138" s="214"/>
      <c r="R138" s="214"/>
      <c r="S138" s="214"/>
      <c r="T138" s="214"/>
      <c r="U138" s="214"/>
      <c r="V138" s="214"/>
      <c r="W138" s="215"/>
      <c r="X138" s="159" t="s">
        <v>53</v>
      </c>
      <c r="Y138" s="214"/>
      <c r="Z138" s="214"/>
      <c r="AA138" s="214"/>
      <c r="AB138" s="214"/>
      <c r="AC138" s="214"/>
      <c r="AD138" s="214"/>
      <c r="AE138" s="215"/>
    </row>
    <row r="139" spans="1:31" ht="15.75" hidden="1" thickBot="1">
      <c r="A139" s="240"/>
      <c r="B139" s="240"/>
      <c r="C139" s="240"/>
      <c r="D139" s="240"/>
      <c r="E139" s="242"/>
      <c r="F139" s="255"/>
      <c r="G139" s="256"/>
      <c r="H139" s="237" t="s">
        <v>5</v>
      </c>
      <c r="I139" s="225" t="s">
        <v>54</v>
      </c>
      <c r="J139" s="226"/>
      <c r="K139" s="226"/>
      <c r="L139" s="226"/>
      <c r="M139" s="226"/>
      <c r="N139" s="226"/>
      <c r="O139" s="227"/>
      <c r="P139" s="237" t="s">
        <v>5</v>
      </c>
      <c r="Q139" s="225" t="s">
        <v>54</v>
      </c>
      <c r="R139" s="226"/>
      <c r="S139" s="226"/>
      <c r="T139" s="226"/>
      <c r="U139" s="226"/>
      <c r="V139" s="226"/>
      <c r="W139" s="227"/>
      <c r="X139" s="237" t="s">
        <v>5</v>
      </c>
      <c r="Y139" s="225" t="s">
        <v>54</v>
      </c>
      <c r="Z139" s="226"/>
      <c r="AA139" s="226"/>
      <c r="AB139" s="226"/>
      <c r="AC139" s="226"/>
      <c r="AD139" s="226"/>
      <c r="AE139" s="227"/>
    </row>
    <row r="140" spans="1:31" ht="123" hidden="1" customHeight="1" thickBot="1">
      <c r="A140" s="240"/>
      <c r="B140" s="240"/>
      <c r="C140" s="240"/>
      <c r="D140" s="240"/>
      <c r="E140" s="242"/>
      <c r="F140" s="255"/>
      <c r="G140" s="256"/>
      <c r="H140" s="238"/>
      <c r="I140" s="236" t="s">
        <v>116</v>
      </c>
      <c r="J140" s="218" t="s">
        <v>55</v>
      </c>
      <c r="K140" s="219"/>
      <c r="L140" s="216" t="s">
        <v>56</v>
      </c>
      <c r="M140" s="216" t="s">
        <v>57</v>
      </c>
      <c r="N140" s="224" t="s">
        <v>58</v>
      </c>
      <c r="O140" s="206"/>
      <c r="P140" s="238"/>
      <c r="Q140" s="236" t="s">
        <v>116</v>
      </c>
      <c r="R140" s="218" t="s">
        <v>55</v>
      </c>
      <c r="S140" s="219"/>
      <c r="T140" s="216" t="s">
        <v>56</v>
      </c>
      <c r="U140" s="216" t="s">
        <v>57</v>
      </c>
      <c r="V140" s="224" t="s">
        <v>58</v>
      </c>
      <c r="W140" s="206"/>
      <c r="X140" s="238"/>
      <c r="Y140" s="236" t="s">
        <v>116</v>
      </c>
      <c r="Z140" s="218" t="s">
        <v>55</v>
      </c>
      <c r="AA140" s="219"/>
      <c r="AB140" s="216" t="s">
        <v>56</v>
      </c>
      <c r="AC140" s="216" t="s">
        <v>57</v>
      </c>
      <c r="AD140" s="224" t="s">
        <v>58</v>
      </c>
      <c r="AE140" s="206"/>
    </row>
    <row r="141" spans="1:31" ht="44.25" hidden="1" customHeight="1" thickBot="1">
      <c r="A141" s="240"/>
      <c r="B141" s="240"/>
      <c r="C141" s="240"/>
      <c r="D141" s="240"/>
      <c r="E141" s="248"/>
      <c r="F141" s="257"/>
      <c r="G141" s="258"/>
      <c r="H141" s="239"/>
      <c r="I141" s="220"/>
      <c r="J141" s="220"/>
      <c r="K141" s="221"/>
      <c r="L141" s="217"/>
      <c r="M141" s="235"/>
      <c r="N141" s="2" t="s">
        <v>111</v>
      </c>
      <c r="O141" s="3" t="s">
        <v>59</v>
      </c>
      <c r="P141" s="239"/>
      <c r="Q141" s="220"/>
      <c r="R141" s="220"/>
      <c r="S141" s="221"/>
      <c r="T141" s="217"/>
      <c r="U141" s="235"/>
      <c r="V141" s="2" t="s">
        <v>111</v>
      </c>
      <c r="W141" s="3" t="s">
        <v>59</v>
      </c>
      <c r="X141" s="239"/>
      <c r="Y141" s="220"/>
      <c r="Z141" s="220"/>
      <c r="AA141" s="221"/>
      <c r="AB141" s="217"/>
      <c r="AC141" s="235"/>
      <c r="AD141" s="2" t="s">
        <v>111</v>
      </c>
      <c r="AE141" s="3" t="s">
        <v>59</v>
      </c>
    </row>
    <row r="142" spans="1:31" ht="15.75" hidden="1" thickBot="1">
      <c r="A142" s="243">
        <v>1</v>
      </c>
      <c r="B142" s="244"/>
      <c r="C142" s="244"/>
      <c r="D142" s="245"/>
      <c r="E142" s="63">
        <v>2</v>
      </c>
      <c r="F142" s="159">
        <v>3</v>
      </c>
      <c r="G142" s="247"/>
      <c r="H142" s="4">
        <v>4</v>
      </c>
      <c r="I142" s="5">
        <v>5</v>
      </c>
      <c r="J142" s="230">
        <v>6</v>
      </c>
      <c r="K142" s="231"/>
      <c r="L142" s="5">
        <v>7</v>
      </c>
      <c r="M142" s="6">
        <v>8</v>
      </c>
      <c r="N142" s="7">
        <v>9</v>
      </c>
      <c r="O142" s="8">
        <v>10</v>
      </c>
      <c r="P142" s="4">
        <v>4</v>
      </c>
      <c r="Q142" s="5">
        <v>5</v>
      </c>
      <c r="R142" s="230">
        <v>6</v>
      </c>
      <c r="S142" s="231"/>
      <c r="T142" s="5">
        <v>7</v>
      </c>
      <c r="U142" s="6">
        <v>8</v>
      </c>
      <c r="V142" s="7">
        <v>9</v>
      </c>
      <c r="W142" s="8">
        <v>10</v>
      </c>
      <c r="X142" s="4">
        <v>4</v>
      </c>
      <c r="Y142" s="5">
        <v>5</v>
      </c>
      <c r="Z142" s="230">
        <v>6</v>
      </c>
      <c r="AA142" s="231"/>
      <c r="AB142" s="5">
        <v>7</v>
      </c>
      <c r="AC142" s="6">
        <v>8</v>
      </c>
      <c r="AD142" s="7">
        <v>9</v>
      </c>
      <c r="AE142" s="8">
        <v>10</v>
      </c>
    </row>
    <row r="143" spans="1:31" ht="15.75" hidden="1" thickBot="1">
      <c r="A143" s="41"/>
      <c r="B143" s="52"/>
      <c r="C143" s="52"/>
      <c r="D143" s="53"/>
      <c r="E143" s="67"/>
      <c r="F143" s="70"/>
      <c r="G143" s="71"/>
      <c r="H143" s="15"/>
      <c r="I143" s="16"/>
      <c r="J143" s="323"/>
      <c r="K143" s="324"/>
      <c r="L143" s="17"/>
      <c r="M143" s="12"/>
      <c r="N143" s="13"/>
      <c r="O143" s="14"/>
      <c r="P143" s="15"/>
      <c r="Q143" s="16"/>
      <c r="R143" s="323"/>
      <c r="S143" s="324"/>
      <c r="T143" s="17"/>
      <c r="U143" s="12"/>
      <c r="V143" s="13"/>
      <c r="W143" s="14"/>
      <c r="X143" s="15"/>
      <c r="Y143" s="16"/>
      <c r="Z143" s="323"/>
      <c r="AA143" s="324"/>
      <c r="AB143" s="17"/>
      <c r="AC143" s="12"/>
      <c r="AD143" s="13"/>
      <c r="AE143" s="14"/>
    </row>
    <row r="144" spans="1:31" ht="15.75" hidden="1" thickBot="1">
      <c r="A144" s="159" t="s">
        <v>72</v>
      </c>
      <c r="B144" s="157"/>
      <c r="C144" s="157"/>
      <c r="D144" s="158"/>
      <c r="E144" s="67"/>
      <c r="F144" s="233"/>
      <c r="G144" s="233"/>
      <c r="H144" s="15"/>
      <c r="I144" s="16"/>
      <c r="J144" s="228"/>
      <c r="K144" s="229"/>
      <c r="L144" s="17"/>
      <c r="M144" s="12"/>
      <c r="N144" s="13"/>
      <c r="O144" s="14"/>
      <c r="P144" s="15"/>
      <c r="Q144" s="16"/>
      <c r="R144" s="228"/>
      <c r="S144" s="229"/>
      <c r="T144" s="17"/>
      <c r="U144" s="12"/>
      <c r="V144" s="13"/>
      <c r="W144" s="14"/>
      <c r="X144" s="15"/>
      <c r="Y144" s="16"/>
      <c r="Z144" s="228"/>
      <c r="AA144" s="229"/>
      <c r="AB144" s="17"/>
      <c r="AC144" s="12"/>
      <c r="AD144" s="13"/>
      <c r="AE144" s="14"/>
    </row>
    <row r="145" spans="1:31" ht="39.75" hidden="1" customHeight="1" thickBot="1">
      <c r="A145" s="249" t="s">
        <v>73</v>
      </c>
      <c r="B145" s="249"/>
      <c r="C145" s="249"/>
      <c r="D145" s="249"/>
      <c r="E145" s="65">
        <v>230</v>
      </c>
      <c r="F145" s="252" t="s">
        <v>166</v>
      </c>
      <c r="G145" s="253"/>
      <c r="H145" s="15">
        <f>I145+J145+L145+M145+N145</f>
        <v>30739.57</v>
      </c>
      <c r="I145" s="16">
        <v>30739.57</v>
      </c>
      <c r="J145" s="228"/>
      <c r="K145" s="229"/>
      <c r="L145" s="17"/>
      <c r="M145" s="12"/>
      <c r="N145" s="13"/>
      <c r="O145" s="14"/>
      <c r="P145" s="15">
        <f>Q145+R145+T145+U145+V145</f>
        <v>30739.57</v>
      </c>
      <c r="Q145" s="16">
        <f>I145</f>
        <v>30739.57</v>
      </c>
      <c r="R145" s="228">
        <f>J145</f>
        <v>0</v>
      </c>
      <c r="S145" s="229"/>
      <c r="T145" s="17">
        <f>L145</f>
        <v>0</v>
      </c>
      <c r="U145" s="12">
        <f>M145</f>
        <v>0</v>
      </c>
      <c r="V145" s="13">
        <f>N145</f>
        <v>0</v>
      </c>
      <c r="W145" s="14"/>
      <c r="X145" s="15">
        <f>P145</f>
        <v>30739.57</v>
      </c>
      <c r="Y145" s="16">
        <f>Q145</f>
        <v>30739.57</v>
      </c>
      <c r="Z145" s="228">
        <f>R145</f>
        <v>0</v>
      </c>
      <c r="AA145" s="229"/>
      <c r="AB145" s="17">
        <f>T145</f>
        <v>0</v>
      </c>
      <c r="AC145" s="12">
        <f>U145</f>
        <v>0</v>
      </c>
      <c r="AD145" s="13">
        <f>V145</f>
        <v>0</v>
      </c>
      <c r="AE145" s="14"/>
    </row>
    <row r="146" spans="1:31" ht="15.75" hidden="1" thickBot="1">
      <c r="A146" s="159" t="s">
        <v>72</v>
      </c>
      <c r="B146" s="157"/>
      <c r="C146" s="157"/>
      <c r="D146" s="158"/>
      <c r="E146" s="65"/>
      <c r="F146" s="233"/>
      <c r="G146" s="233"/>
      <c r="H146" s="15"/>
      <c r="I146" s="16"/>
      <c r="J146" s="228"/>
      <c r="K146" s="229"/>
      <c r="L146" s="17"/>
      <c r="M146" s="12"/>
      <c r="N146" s="13"/>
      <c r="O146" s="14"/>
      <c r="P146" s="15"/>
      <c r="Q146" s="16"/>
      <c r="R146" s="228"/>
      <c r="S146" s="229"/>
      <c r="T146" s="17"/>
      <c r="U146" s="12"/>
      <c r="V146" s="13">
        <f>N146</f>
        <v>0</v>
      </c>
      <c r="W146" s="14"/>
      <c r="X146" s="15"/>
      <c r="Y146" s="16"/>
      <c r="Z146" s="228"/>
      <c r="AA146" s="229"/>
      <c r="AB146" s="17"/>
      <c r="AC146" s="12"/>
      <c r="AD146" s="13">
        <f>V146</f>
        <v>0</v>
      </c>
      <c r="AE146" s="14"/>
    </row>
    <row r="147" spans="1:31" ht="36" hidden="1" customHeight="1" thickBot="1">
      <c r="A147" s="249" t="s">
        <v>74</v>
      </c>
      <c r="B147" s="249"/>
      <c r="C147" s="249"/>
      <c r="D147" s="249"/>
      <c r="E147" s="65">
        <v>240</v>
      </c>
      <c r="F147" s="233"/>
      <c r="G147" s="233"/>
      <c r="H147" s="15">
        <f>I147+J147+L147+M147+N147</f>
        <v>0</v>
      </c>
      <c r="I147" s="16"/>
      <c r="J147" s="228"/>
      <c r="K147" s="229"/>
      <c r="L147" s="17"/>
      <c r="M147" s="12"/>
      <c r="N147" s="13"/>
      <c r="O147" s="14"/>
      <c r="P147" s="15">
        <f>Q147+R147+T147+U147+V147</f>
        <v>0</v>
      </c>
      <c r="Q147" s="16">
        <f>I147</f>
        <v>0</v>
      </c>
      <c r="R147" s="228">
        <f>J147</f>
        <v>0</v>
      </c>
      <c r="S147" s="229"/>
      <c r="T147" s="17">
        <f>L147</f>
        <v>0</v>
      </c>
      <c r="U147" s="12">
        <f>M147</f>
        <v>0</v>
      </c>
      <c r="V147" s="13">
        <f>N147</f>
        <v>0</v>
      </c>
      <c r="W147" s="14"/>
      <c r="X147" s="15">
        <f>P147</f>
        <v>0</v>
      </c>
      <c r="Y147" s="16">
        <f>Q147</f>
        <v>0</v>
      </c>
      <c r="Z147" s="228">
        <f>R147</f>
        <v>0</v>
      </c>
      <c r="AA147" s="229"/>
      <c r="AB147" s="17">
        <f>T147</f>
        <v>0</v>
      </c>
      <c r="AC147" s="12">
        <f>U147</f>
        <v>0</v>
      </c>
      <c r="AD147" s="13">
        <f>V147</f>
        <v>0</v>
      </c>
      <c r="AE147" s="14"/>
    </row>
    <row r="148" spans="1:31" ht="15.75" hidden="1" thickBot="1">
      <c r="A148" s="249"/>
      <c r="B148" s="249"/>
      <c r="C148" s="249"/>
      <c r="D148" s="249"/>
      <c r="E148" s="65"/>
      <c r="F148" s="233"/>
      <c r="G148" s="233"/>
      <c r="H148" s="15"/>
      <c r="I148" s="16"/>
      <c r="J148" s="228"/>
      <c r="K148" s="229"/>
      <c r="L148" s="17"/>
      <c r="M148" s="12"/>
      <c r="N148" s="13"/>
      <c r="O148" s="14"/>
      <c r="P148" s="15"/>
      <c r="Q148" s="16"/>
      <c r="R148" s="228"/>
      <c r="S148" s="229"/>
      <c r="T148" s="17"/>
      <c r="U148" s="12"/>
      <c r="V148" s="13"/>
      <c r="W148" s="14"/>
      <c r="X148" s="15"/>
      <c r="Y148" s="16"/>
      <c r="Z148" s="228"/>
      <c r="AA148" s="229"/>
      <c r="AB148" s="17"/>
      <c r="AC148" s="12"/>
      <c r="AD148" s="13"/>
      <c r="AE148" s="14"/>
    </row>
    <row r="149" spans="1:31" ht="40.5" hidden="1" customHeight="1" thickBot="1">
      <c r="A149" s="249" t="s">
        <v>75</v>
      </c>
      <c r="B149" s="249"/>
      <c r="C149" s="249"/>
      <c r="D149" s="249"/>
      <c r="E149" s="65">
        <v>250</v>
      </c>
      <c r="F149" s="233"/>
      <c r="G149" s="233"/>
      <c r="H149" s="15">
        <f>I149+J149+L149+M149+N149</f>
        <v>0</v>
      </c>
      <c r="I149" s="16"/>
      <c r="J149" s="228"/>
      <c r="K149" s="229"/>
      <c r="L149" s="17"/>
      <c r="M149" s="12"/>
      <c r="N149" s="13"/>
      <c r="O149" s="14"/>
      <c r="P149" s="15">
        <f>Q149+R149+T149+U149+V149</f>
        <v>0</v>
      </c>
      <c r="Q149" s="16">
        <f>I149</f>
        <v>0</v>
      </c>
      <c r="R149" s="228">
        <f>J149</f>
        <v>0</v>
      </c>
      <c r="S149" s="229"/>
      <c r="T149" s="17">
        <f t="shared" ref="T149:V150" si="4">L149</f>
        <v>0</v>
      </c>
      <c r="U149" s="12">
        <f t="shared" si="4"/>
        <v>0</v>
      </c>
      <c r="V149" s="13">
        <f t="shared" si="4"/>
        <v>0</v>
      </c>
      <c r="W149" s="14"/>
      <c r="X149" s="15">
        <f t="shared" ref="X149:Z150" si="5">P149</f>
        <v>0</v>
      </c>
      <c r="Y149" s="16">
        <f t="shared" si="5"/>
        <v>0</v>
      </c>
      <c r="Z149" s="228">
        <f t="shared" si="5"/>
        <v>0</v>
      </c>
      <c r="AA149" s="229"/>
      <c r="AB149" s="17">
        <f t="shared" ref="AB149:AD150" si="6">T149</f>
        <v>0</v>
      </c>
      <c r="AC149" s="12">
        <f t="shared" si="6"/>
        <v>0</v>
      </c>
      <c r="AD149" s="13">
        <f t="shared" si="6"/>
        <v>0</v>
      </c>
      <c r="AE149" s="14"/>
    </row>
    <row r="150" spans="1:31" ht="43.5" hidden="1" customHeight="1" thickBot="1">
      <c r="A150" s="249" t="s">
        <v>76</v>
      </c>
      <c r="B150" s="249"/>
      <c r="C150" s="249"/>
      <c r="D150" s="249"/>
      <c r="E150" s="65">
        <v>260</v>
      </c>
      <c r="F150" s="233" t="s">
        <v>165</v>
      </c>
      <c r="G150" s="233"/>
      <c r="H150" s="15">
        <f>I150+J150+L150+M150+N150</f>
        <v>2185798.9499999997</v>
      </c>
      <c r="I150" s="16">
        <f>903260.4+619556.19+35553.96</f>
        <v>1558370.5499999998</v>
      </c>
      <c r="J150" s="228">
        <f>9533.2-796</f>
        <v>8737.2000000000007</v>
      </c>
      <c r="K150" s="229"/>
      <c r="L150" s="17"/>
      <c r="M150" s="12"/>
      <c r="N150" s="13">
        <v>618691.19999999995</v>
      </c>
      <c r="O150" s="14"/>
      <c r="P150" s="15">
        <f>Q150+R150+T150+U150+V150</f>
        <v>2214808.1599999997</v>
      </c>
      <c r="Q150" s="16">
        <f>I150+28833.72</f>
        <v>1587204.2699999998</v>
      </c>
      <c r="R150" s="228">
        <f>J150+175.49</f>
        <v>8912.69</v>
      </c>
      <c r="S150" s="229"/>
      <c r="T150" s="17">
        <f t="shared" si="4"/>
        <v>0</v>
      </c>
      <c r="U150" s="12">
        <f t="shared" si="4"/>
        <v>0</v>
      </c>
      <c r="V150" s="13">
        <f t="shared" si="4"/>
        <v>618691.19999999995</v>
      </c>
      <c r="W150" s="14"/>
      <c r="X150" s="15">
        <f t="shared" si="5"/>
        <v>2214808.1599999997</v>
      </c>
      <c r="Y150" s="16">
        <f t="shared" si="5"/>
        <v>1587204.2699999998</v>
      </c>
      <c r="Z150" s="228">
        <f t="shared" si="5"/>
        <v>8912.69</v>
      </c>
      <c r="AA150" s="229"/>
      <c r="AB150" s="17">
        <f t="shared" si="6"/>
        <v>0</v>
      </c>
      <c r="AC150" s="12">
        <f t="shared" si="6"/>
        <v>0</v>
      </c>
      <c r="AD150" s="13">
        <f t="shared" si="6"/>
        <v>618691.19999999995</v>
      </c>
      <c r="AE150" s="14"/>
    </row>
    <row r="151" spans="1:31" ht="15.75" hidden="1" thickBot="1">
      <c r="A151" s="130"/>
      <c r="B151" s="131"/>
      <c r="C151" s="131"/>
      <c r="D151" s="132"/>
      <c r="E151" s="65"/>
      <c r="F151" s="240"/>
      <c r="G151" s="240"/>
      <c r="H151" s="18"/>
      <c r="I151" s="19"/>
      <c r="J151" s="259"/>
      <c r="K151" s="260"/>
      <c r="L151" s="20"/>
      <c r="M151" s="21"/>
      <c r="N151" s="7"/>
      <c r="O151" s="8"/>
      <c r="P151" s="18"/>
      <c r="Q151" s="19"/>
      <c r="R151" s="259"/>
      <c r="S151" s="260"/>
      <c r="T151" s="20"/>
      <c r="U151" s="21"/>
      <c r="V151" s="7"/>
      <c r="W151" s="8"/>
      <c r="X151" s="18"/>
      <c r="Y151" s="19"/>
      <c r="Z151" s="259"/>
      <c r="AA151" s="260"/>
      <c r="AB151" s="20"/>
      <c r="AC151" s="21"/>
      <c r="AD151" s="7"/>
      <c r="AE151" s="8"/>
    </row>
    <row r="152" spans="1:31" ht="13.5" hidden="1" customHeight="1" thickBot="1">
      <c r="A152" s="249"/>
      <c r="B152" s="249"/>
      <c r="C152" s="249"/>
      <c r="D152" s="249"/>
      <c r="E152" s="65"/>
      <c r="F152" s="240"/>
      <c r="G152" s="240"/>
      <c r="H152" s="18"/>
      <c r="I152" s="19"/>
      <c r="J152" s="259"/>
      <c r="K152" s="260"/>
      <c r="L152" s="20"/>
      <c r="M152" s="21"/>
      <c r="N152" s="7"/>
      <c r="O152" s="8"/>
      <c r="P152" s="18"/>
      <c r="Q152" s="19"/>
      <c r="R152" s="259"/>
      <c r="S152" s="260"/>
      <c r="T152" s="20"/>
      <c r="U152" s="21"/>
      <c r="V152" s="7"/>
      <c r="W152" s="8"/>
      <c r="X152" s="18"/>
      <c r="Y152" s="19"/>
      <c r="Z152" s="259"/>
      <c r="AA152" s="260"/>
      <c r="AB152" s="20"/>
      <c r="AC152" s="21"/>
      <c r="AD152" s="7"/>
      <c r="AE152" s="8"/>
    </row>
    <row r="153" spans="1:31" ht="36.75" hidden="1" customHeight="1" thickBot="1">
      <c r="A153" s="251" t="s">
        <v>77</v>
      </c>
      <c r="B153" s="251"/>
      <c r="C153" s="251"/>
      <c r="D153" s="251"/>
      <c r="E153" s="72">
        <v>300</v>
      </c>
      <c r="F153" s="240" t="s">
        <v>112</v>
      </c>
      <c r="G153" s="240"/>
      <c r="H153" s="18"/>
      <c r="I153" s="19"/>
      <c r="J153" s="259"/>
      <c r="K153" s="260"/>
      <c r="L153" s="20"/>
      <c r="M153" s="21"/>
      <c r="N153" s="7"/>
      <c r="O153" s="8"/>
      <c r="P153" s="18"/>
      <c r="Q153" s="19"/>
      <c r="R153" s="259"/>
      <c r="S153" s="260"/>
      <c r="T153" s="20"/>
      <c r="U153" s="21"/>
      <c r="V153" s="7"/>
      <c r="W153" s="8"/>
      <c r="X153" s="18"/>
      <c r="Y153" s="19"/>
      <c r="Z153" s="259"/>
      <c r="AA153" s="260"/>
      <c r="AB153" s="20"/>
      <c r="AC153" s="21"/>
      <c r="AD153" s="7"/>
      <c r="AE153" s="8"/>
    </row>
    <row r="154" spans="1:31" ht="41.25" hidden="1" customHeight="1" thickBot="1">
      <c r="A154" s="249" t="s">
        <v>78</v>
      </c>
      <c r="B154" s="249"/>
      <c r="C154" s="249"/>
      <c r="D154" s="249"/>
      <c r="E154" s="65">
        <v>310</v>
      </c>
      <c r="F154" s="240"/>
      <c r="G154" s="240"/>
      <c r="H154" s="18"/>
      <c r="I154" s="19"/>
      <c r="J154" s="259"/>
      <c r="K154" s="260"/>
      <c r="L154" s="20"/>
      <c r="M154" s="21"/>
      <c r="N154" s="7"/>
      <c r="O154" s="8"/>
      <c r="P154" s="18"/>
      <c r="Q154" s="19"/>
      <c r="R154" s="259"/>
      <c r="S154" s="260"/>
      <c r="T154" s="20"/>
      <c r="U154" s="21"/>
      <c r="V154" s="7"/>
      <c r="W154" s="8"/>
      <c r="X154" s="18"/>
      <c r="Y154" s="19"/>
      <c r="Z154" s="259"/>
      <c r="AA154" s="260"/>
      <c r="AB154" s="20"/>
      <c r="AC154" s="21"/>
      <c r="AD154" s="7"/>
      <c r="AE154" s="8"/>
    </row>
    <row r="155" spans="1:31" ht="19.5" hidden="1" customHeight="1" thickBot="1">
      <c r="A155" s="249" t="s">
        <v>79</v>
      </c>
      <c r="B155" s="249"/>
      <c r="C155" s="249"/>
      <c r="D155" s="249"/>
      <c r="E155" s="65">
        <v>320</v>
      </c>
      <c r="F155" s="240"/>
      <c r="G155" s="240"/>
      <c r="H155" s="18"/>
      <c r="I155" s="19"/>
      <c r="J155" s="259"/>
      <c r="K155" s="260"/>
      <c r="L155" s="20"/>
      <c r="M155" s="21"/>
      <c r="N155" s="7"/>
      <c r="O155" s="8"/>
      <c r="P155" s="18"/>
      <c r="Q155" s="19"/>
      <c r="R155" s="259"/>
      <c r="S155" s="260"/>
      <c r="T155" s="20"/>
      <c r="U155" s="21"/>
      <c r="V155" s="7"/>
      <c r="W155" s="8"/>
      <c r="X155" s="18"/>
      <c r="Y155" s="19"/>
      <c r="Z155" s="259"/>
      <c r="AA155" s="260"/>
      <c r="AB155" s="20"/>
      <c r="AC155" s="21"/>
      <c r="AD155" s="7"/>
      <c r="AE155" s="8"/>
    </row>
    <row r="156" spans="1:31" ht="36" hidden="1" customHeight="1" thickBot="1">
      <c r="A156" s="251" t="s">
        <v>80</v>
      </c>
      <c r="B156" s="251"/>
      <c r="C156" s="251"/>
      <c r="D156" s="251"/>
      <c r="E156" s="72">
        <v>400</v>
      </c>
      <c r="F156" s="263"/>
      <c r="G156" s="263"/>
      <c r="H156" s="22"/>
      <c r="I156" s="23"/>
      <c r="J156" s="261"/>
      <c r="K156" s="262"/>
      <c r="L156" s="24"/>
      <c r="M156" s="25"/>
      <c r="N156" s="26"/>
      <c r="O156" s="27"/>
      <c r="P156" s="22"/>
      <c r="Q156" s="23"/>
      <c r="R156" s="261"/>
      <c r="S156" s="262"/>
      <c r="T156" s="24"/>
      <c r="U156" s="25"/>
      <c r="V156" s="26"/>
      <c r="W156" s="27"/>
      <c r="X156" s="22"/>
      <c r="Y156" s="23"/>
      <c r="Z156" s="261"/>
      <c r="AA156" s="262"/>
      <c r="AB156" s="24"/>
      <c r="AC156" s="25"/>
      <c r="AD156" s="26"/>
      <c r="AE156" s="27"/>
    </row>
    <row r="157" spans="1:31" ht="30.75" hidden="1" customHeight="1" thickBot="1">
      <c r="A157" s="249" t="s">
        <v>81</v>
      </c>
      <c r="B157" s="249"/>
      <c r="C157" s="249"/>
      <c r="D157" s="249"/>
      <c r="E157" s="65">
        <v>410</v>
      </c>
      <c r="F157" s="240"/>
      <c r="G157" s="240"/>
      <c r="H157" s="18"/>
      <c r="I157" s="19"/>
      <c r="J157" s="259"/>
      <c r="K157" s="260"/>
      <c r="L157" s="20"/>
      <c r="M157" s="21"/>
      <c r="N157" s="7"/>
      <c r="O157" s="8"/>
      <c r="P157" s="18"/>
      <c r="Q157" s="19"/>
      <c r="R157" s="259"/>
      <c r="S157" s="260"/>
      <c r="T157" s="20"/>
      <c r="U157" s="21"/>
      <c r="V157" s="7"/>
      <c r="W157" s="8"/>
      <c r="X157" s="18"/>
      <c r="Y157" s="19"/>
      <c r="Z157" s="259"/>
      <c r="AA157" s="260"/>
      <c r="AB157" s="20"/>
      <c r="AC157" s="21"/>
      <c r="AD157" s="7"/>
      <c r="AE157" s="8"/>
    </row>
    <row r="158" spans="1:31" ht="15.75" hidden="1" thickBot="1">
      <c r="A158" s="249" t="s">
        <v>82</v>
      </c>
      <c r="B158" s="249"/>
      <c r="C158" s="249"/>
      <c r="D158" s="249"/>
      <c r="E158" s="65">
        <v>420</v>
      </c>
      <c r="F158" s="240"/>
      <c r="G158" s="240"/>
      <c r="H158" s="18"/>
      <c r="I158" s="19"/>
      <c r="J158" s="259"/>
      <c r="K158" s="260"/>
      <c r="L158" s="20"/>
      <c r="M158" s="21"/>
      <c r="N158" s="7"/>
      <c r="O158" s="8"/>
      <c r="P158" s="18"/>
      <c r="Q158" s="19"/>
      <c r="R158" s="259"/>
      <c r="S158" s="260"/>
      <c r="T158" s="20"/>
      <c r="U158" s="21"/>
      <c r="V158" s="7"/>
      <c r="W158" s="8"/>
      <c r="X158" s="18"/>
      <c r="Y158" s="19"/>
      <c r="Z158" s="259"/>
      <c r="AA158" s="260"/>
      <c r="AB158" s="20"/>
      <c r="AC158" s="21"/>
      <c r="AD158" s="7"/>
      <c r="AE158" s="8"/>
    </row>
    <row r="159" spans="1:31" ht="34.5" hidden="1" customHeight="1" thickBot="1">
      <c r="A159" s="282" t="s">
        <v>83</v>
      </c>
      <c r="B159" s="283"/>
      <c r="C159" s="283"/>
      <c r="D159" s="284"/>
      <c r="E159" s="73">
        <v>500</v>
      </c>
      <c r="F159" s="241" t="s">
        <v>112</v>
      </c>
      <c r="G159" s="241"/>
      <c r="H159" s="35"/>
      <c r="I159" s="36"/>
      <c r="J159" s="264"/>
      <c r="K159" s="265"/>
      <c r="L159" s="37"/>
      <c r="M159" s="38"/>
      <c r="N159" s="39"/>
      <c r="O159" s="40"/>
      <c r="P159" s="35"/>
      <c r="Q159" s="36"/>
      <c r="R159" s="264"/>
      <c r="S159" s="265"/>
      <c r="T159" s="37"/>
      <c r="U159" s="38"/>
      <c r="V159" s="39"/>
      <c r="W159" s="40"/>
      <c r="X159" s="35"/>
      <c r="Y159" s="36"/>
      <c r="Z159" s="264"/>
      <c r="AA159" s="265"/>
      <c r="AB159" s="37"/>
      <c r="AC159" s="38"/>
      <c r="AD159" s="39"/>
      <c r="AE159" s="40"/>
    </row>
    <row r="160" spans="1:31" s="74" customFormat="1" ht="35.25" hidden="1" customHeight="1" thickBot="1">
      <c r="A160" s="251" t="s">
        <v>84</v>
      </c>
      <c r="B160" s="251"/>
      <c r="C160" s="251"/>
      <c r="D160" s="251"/>
      <c r="E160" s="72">
        <v>600</v>
      </c>
      <c r="F160" s="240" t="s">
        <v>112</v>
      </c>
      <c r="G160" s="240"/>
      <c r="H160" s="18"/>
      <c r="I160" s="19"/>
      <c r="J160" s="259"/>
      <c r="K160" s="260"/>
      <c r="L160" s="20"/>
      <c r="M160" s="21"/>
      <c r="N160" s="7"/>
      <c r="O160" s="8"/>
      <c r="P160" s="18"/>
      <c r="Q160" s="19"/>
      <c r="R160" s="259"/>
      <c r="S160" s="260"/>
      <c r="T160" s="20"/>
      <c r="U160" s="21"/>
      <c r="V160" s="7"/>
      <c r="W160" s="8"/>
      <c r="X160" s="18"/>
      <c r="Y160" s="19"/>
      <c r="Z160" s="259"/>
      <c r="AA160" s="260"/>
      <c r="AB160" s="20"/>
      <c r="AC160" s="21"/>
      <c r="AD160" s="7"/>
      <c r="AE160" s="8"/>
    </row>
    <row r="161" spans="1:31" s="78" customFormat="1" ht="10.5" hidden="1" customHeight="1">
      <c r="A161" s="75"/>
      <c r="B161" s="75"/>
      <c r="C161" s="75"/>
      <c r="D161" s="75"/>
      <c r="E161" s="76"/>
      <c r="F161" s="77"/>
      <c r="G161" s="77"/>
      <c r="H161" s="33"/>
      <c r="I161" s="34"/>
      <c r="J161" s="33"/>
      <c r="K161" s="34"/>
      <c r="L161" s="33"/>
      <c r="M161" s="34"/>
      <c r="N161" s="34"/>
      <c r="O161" s="34"/>
      <c r="P161" s="33"/>
      <c r="Q161" s="34"/>
      <c r="R161" s="33"/>
      <c r="S161" s="34"/>
      <c r="T161" s="33"/>
      <c r="U161" s="34"/>
      <c r="V161" s="34"/>
      <c r="W161" s="34"/>
      <c r="X161" s="33"/>
      <c r="Y161" s="34"/>
      <c r="Z161" s="33"/>
      <c r="AA161" s="34"/>
      <c r="AB161" s="33"/>
      <c r="AC161" s="34"/>
      <c r="AD161" s="34"/>
      <c r="AE161" s="34"/>
    </row>
    <row r="162" spans="1:31" s="78" customFormat="1" ht="10.5" hidden="1" customHeight="1">
      <c r="A162" s="75"/>
      <c r="B162" s="75"/>
      <c r="C162" s="75"/>
      <c r="D162" s="75"/>
      <c r="E162" s="76"/>
      <c r="F162" s="77"/>
      <c r="G162" s="77"/>
      <c r="H162" s="33"/>
      <c r="I162" s="34"/>
      <c r="J162" s="33"/>
      <c r="K162" s="34"/>
      <c r="L162" s="33"/>
      <c r="M162" s="34"/>
      <c r="N162" s="34"/>
      <c r="O162" s="34"/>
      <c r="P162" s="33"/>
      <c r="Q162" s="34"/>
      <c r="R162" s="33"/>
      <c r="S162" s="34"/>
      <c r="T162" s="33"/>
      <c r="U162" s="34"/>
      <c r="V162" s="34"/>
      <c r="W162" s="34"/>
      <c r="X162" s="33"/>
      <c r="Y162" s="34"/>
      <c r="Z162" s="33"/>
      <c r="AA162" s="34"/>
      <c r="AB162" s="33"/>
      <c r="AC162" s="34"/>
      <c r="AD162" s="34"/>
      <c r="AE162" s="34"/>
    </row>
    <row r="163" spans="1:31" ht="36.75" hidden="1" customHeight="1">
      <c r="A163" s="299" t="s">
        <v>85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31" ht="27.75" hidden="1" customHeight="1" thickBot="1">
      <c r="A164" s="281" t="s">
        <v>151</v>
      </c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</row>
    <row r="165" spans="1:31" ht="31.5" hidden="1" customHeight="1" thickBot="1">
      <c r="A165" s="285" t="s">
        <v>113</v>
      </c>
      <c r="B165" s="286"/>
      <c r="C165" s="286"/>
      <c r="D165" s="287"/>
      <c r="E165" s="294" t="s">
        <v>50</v>
      </c>
      <c r="F165" s="294" t="s">
        <v>86</v>
      </c>
      <c r="G165" s="243" t="s">
        <v>87</v>
      </c>
      <c r="H165" s="273"/>
      <c r="I165" s="273"/>
      <c r="J165" s="273"/>
      <c r="K165" s="273"/>
      <c r="L165" s="273"/>
      <c r="M165" s="273"/>
      <c r="N165" s="273"/>
      <c r="O165" s="273"/>
      <c r="P165" s="273"/>
      <c r="Q165" s="274"/>
    </row>
    <row r="166" spans="1:31" ht="15.75" hidden="1" thickBot="1">
      <c r="A166" s="288"/>
      <c r="B166" s="289"/>
      <c r="C166" s="289"/>
      <c r="D166" s="290"/>
      <c r="E166" s="295"/>
      <c r="F166" s="295"/>
      <c r="G166" s="255" t="s">
        <v>88</v>
      </c>
      <c r="H166" s="275"/>
      <c r="I166" s="275"/>
      <c r="J166" s="276"/>
      <c r="K166" s="272" t="s">
        <v>54</v>
      </c>
      <c r="L166" s="273"/>
      <c r="M166" s="273"/>
      <c r="N166" s="273"/>
      <c r="O166" s="273"/>
      <c r="P166" s="273"/>
      <c r="Q166" s="274"/>
    </row>
    <row r="167" spans="1:31" hidden="1">
      <c r="A167" s="288"/>
      <c r="B167" s="289"/>
      <c r="C167" s="289"/>
      <c r="D167" s="290"/>
      <c r="E167" s="295"/>
      <c r="F167" s="295"/>
      <c r="G167" s="277"/>
      <c r="H167" s="275"/>
      <c r="I167" s="275"/>
      <c r="J167" s="276"/>
      <c r="K167" s="266" t="s">
        <v>89</v>
      </c>
      <c r="L167" s="267"/>
      <c r="M167" s="267"/>
      <c r="N167" s="268"/>
      <c r="O167" s="266" t="s">
        <v>90</v>
      </c>
      <c r="P167" s="267"/>
      <c r="Q167" s="268"/>
    </row>
    <row r="168" spans="1:31" ht="69" hidden="1" customHeight="1" thickBot="1">
      <c r="A168" s="288"/>
      <c r="B168" s="289"/>
      <c r="C168" s="289"/>
      <c r="D168" s="290"/>
      <c r="E168" s="295"/>
      <c r="F168" s="295"/>
      <c r="G168" s="278"/>
      <c r="H168" s="279"/>
      <c r="I168" s="279"/>
      <c r="J168" s="280"/>
      <c r="K168" s="269"/>
      <c r="L168" s="270"/>
      <c r="M168" s="270"/>
      <c r="N168" s="271"/>
      <c r="O168" s="269"/>
      <c r="P168" s="270"/>
      <c r="Q168" s="271"/>
    </row>
    <row r="169" spans="1:31" ht="77.25" hidden="1" thickBot="1">
      <c r="A169" s="291"/>
      <c r="B169" s="292"/>
      <c r="C169" s="292"/>
      <c r="D169" s="293"/>
      <c r="E169" s="296"/>
      <c r="F169" s="296"/>
      <c r="G169" s="297" t="s">
        <v>136</v>
      </c>
      <c r="H169" s="298"/>
      <c r="I169" s="28" t="s">
        <v>137</v>
      </c>
      <c r="J169" s="28" t="s">
        <v>138</v>
      </c>
      <c r="K169" s="297" t="s">
        <v>139</v>
      </c>
      <c r="L169" s="298"/>
      <c r="M169" s="28" t="s">
        <v>140</v>
      </c>
      <c r="N169" s="28" t="s">
        <v>141</v>
      </c>
      <c r="O169" s="81" t="s">
        <v>93</v>
      </c>
      <c r="P169" s="28" t="s">
        <v>91</v>
      </c>
      <c r="Q169" s="28" t="s">
        <v>92</v>
      </c>
    </row>
    <row r="170" spans="1:31" ht="15.75" hidden="1" thickBot="1">
      <c r="A170" s="302">
        <v>1</v>
      </c>
      <c r="B170" s="303"/>
      <c r="C170" s="303"/>
      <c r="D170" s="304"/>
      <c r="E170" s="82">
        <v>2</v>
      </c>
      <c r="F170" s="63">
        <v>3</v>
      </c>
      <c r="G170" s="243">
        <v>4</v>
      </c>
      <c r="H170" s="274"/>
      <c r="I170" s="29">
        <v>5</v>
      </c>
      <c r="J170" s="18">
        <v>6</v>
      </c>
      <c r="K170" s="272">
        <v>7</v>
      </c>
      <c r="L170" s="274"/>
      <c r="M170" s="29">
        <v>8</v>
      </c>
      <c r="N170" s="29">
        <v>9</v>
      </c>
      <c r="O170" s="80">
        <v>10</v>
      </c>
      <c r="P170" s="29">
        <v>11</v>
      </c>
      <c r="Q170" s="30">
        <v>12</v>
      </c>
    </row>
    <row r="171" spans="1:31" ht="34.5" hidden="1" customHeight="1" thickBot="1">
      <c r="A171" s="302" t="s">
        <v>94</v>
      </c>
      <c r="B171" s="303"/>
      <c r="C171" s="303"/>
      <c r="D171" s="304"/>
      <c r="E171" s="83" t="s">
        <v>95</v>
      </c>
      <c r="F171" s="63" t="s">
        <v>112</v>
      </c>
      <c r="G171" s="305">
        <f>K171</f>
        <v>2185798.9499999997</v>
      </c>
      <c r="H171" s="306"/>
      <c r="I171" s="31">
        <f>P150</f>
        <v>2214808.1599999997</v>
      </c>
      <c r="J171" s="15">
        <f>X150</f>
        <v>2214808.1599999997</v>
      </c>
      <c r="K171" s="307">
        <f>K172+K174</f>
        <v>2185798.9499999997</v>
      </c>
      <c r="L171" s="306"/>
      <c r="M171" s="31">
        <f>I171</f>
        <v>2214808.1599999997</v>
      </c>
      <c r="N171" s="31">
        <f>J171</f>
        <v>2214808.1599999997</v>
      </c>
      <c r="O171" s="84"/>
      <c r="P171" s="31"/>
      <c r="Q171" s="32"/>
    </row>
    <row r="172" spans="1:31" ht="73.5" hidden="1" customHeight="1" thickBot="1">
      <c r="A172" s="302" t="s">
        <v>96</v>
      </c>
      <c r="B172" s="303"/>
      <c r="C172" s="303"/>
      <c r="D172" s="304"/>
      <c r="E172" s="83" t="s">
        <v>97</v>
      </c>
      <c r="F172" s="63" t="s">
        <v>112</v>
      </c>
      <c r="G172" s="305">
        <f>K172</f>
        <v>30894.68</v>
      </c>
      <c r="H172" s="306"/>
      <c r="I172" s="31"/>
      <c r="J172" s="15"/>
      <c r="K172" s="307">
        <f>32446.07-1551.39</f>
        <v>30894.68</v>
      </c>
      <c r="L172" s="306"/>
      <c r="M172" s="31"/>
      <c r="N172" s="31"/>
      <c r="O172" s="84"/>
      <c r="P172" s="31"/>
      <c r="Q172" s="32"/>
    </row>
    <row r="173" spans="1:31" ht="15.75" hidden="1" thickBot="1">
      <c r="A173" s="302"/>
      <c r="B173" s="303"/>
      <c r="C173" s="303"/>
      <c r="D173" s="304"/>
      <c r="E173" s="83"/>
      <c r="F173" s="63"/>
      <c r="G173" s="305"/>
      <c r="H173" s="306"/>
      <c r="I173" s="31"/>
      <c r="J173" s="15"/>
      <c r="K173" s="307"/>
      <c r="L173" s="306"/>
      <c r="M173" s="31"/>
      <c r="N173" s="31"/>
      <c r="O173" s="84"/>
      <c r="P173" s="31"/>
      <c r="Q173" s="32"/>
    </row>
    <row r="174" spans="1:31" ht="39" hidden="1" customHeight="1" thickBot="1">
      <c r="A174" s="302" t="s">
        <v>98</v>
      </c>
      <c r="B174" s="303"/>
      <c r="C174" s="303"/>
      <c r="D174" s="304"/>
      <c r="E174" s="83" t="s">
        <v>99</v>
      </c>
      <c r="F174" s="63"/>
      <c r="G174" s="305">
        <f>K174</f>
        <v>2154904.2699999996</v>
      </c>
      <c r="H174" s="306"/>
      <c r="I174" s="31">
        <f>I171</f>
        <v>2214808.1599999997</v>
      </c>
      <c r="J174" s="15">
        <f>J171</f>
        <v>2214808.1599999997</v>
      </c>
      <c r="K174" s="307">
        <f>H150-K172</f>
        <v>2154904.2699999996</v>
      </c>
      <c r="L174" s="306"/>
      <c r="M174" s="31">
        <f>I174</f>
        <v>2214808.1599999997</v>
      </c>
      <c r="N174" s="31">
        <f>J171</f>
        <v>2214808.1599999997</v>
      </c>
      <c r="O174" s="84"/>
      <c r="P174" s="31"/>
      <c r="Q174" s="32"/>
    </row>
    <row r="175" spans="1:31" ht="39" hidden="1" customHeight="1" thickBot="1">
      <c r="A175" s="302" t="s">
        <v>98</v>
      </c>
      <c r="B175" s="303"/>
      <c r="C175" s="303"/>
      <c r="D175" s="304"/>
      <c r="E175" s="83" t="s">
        <v>99</v>
      </c>
      <c r="F175" s="63"/>
      <c r="G175" s="305">
        <f>1559467.73</f>
        <v>1559467.73</v>
      </c>
      <c r="H175" s="306"/>
      <c r="I175" s="31">
        <f>G175</f>
        <v>1559467.73</v>
      </c>
      <c r="J175" s="15">
        <f>G175</f>
        <v>1559467.73</v>
      </c>
      <c r="K175" s="307">
        <f>G175</f>
        <v>1559467.73</v>
      </c>
      <c r="L175" s="306"/>
      <c r="M175" s="31">
        <f>K175</f>
        <v>1559467.73</v>
      </c>
      <c r="N175" s="31">
        <f>K175</f>
        <v>1559467.73</v>
      </c>
      <c r="O175" s="84"/>
      <c r="P175" s="31"/>
      <c r="Q175" s="32"/>
    </row>
    <row r="176" spans="1:31" ht="15.75" hidden="1" thickBot="1">
      <c r="A176" s="302"/>
      <c r="B176" s="303"/>
      <c r="C176" s="303"/>
      <c r="D176" s="304"/>
      <c r="E176" s="83"/>
      <c r="F176" s="63"/>
      <c r="G176" s="305"/>
      <c r="H176" s="306"/>
      <c r="I176" s="31"/>
      <c r="J176" s="15"/>
      <c r="K176" s="307"/>
      <c r="L176" s="306"/>
      <c r="M176" s="31"/>
      <c r="N176" s="31"/>
      <c r="O176" s="84"/>
      <c r="P176" s="31"/>
      <c r="Q176" s="32"/>
    </row>
    <row r="177" spans="1:17" ht="15.75" hidden="1" thickBot="1">
      <c r="A177" s="315" t="s">
        <v>163</v>
      </c>
      <c r="B177" s="316"/>
      <c r="C177" s="316"/>
      <c r="D177" s="317"/>
      <c r="E177" s="83"/>
      <c r="F177" s="63"/>
      <c r="G177" s="305"/>
      <c r="H177" s="306"/>
      <c r="I177" s="31"/>
      <c r="J177" s="15"/>
      <c r="K177" s="307"/>
      <c r="L177" s="306"/>
      <c r="M177" s="31"/>
      <c r="N177" s="31"/>
      <c r="O177" s="84"/>
      <c r="P177" s="31"/>
      <c r="Q177" s="32"/>
    </row>
    <row r="178" spans="1:17" hidden="1">
      <c r="A178" s="308" t="s">
        <v>152</v>
      </c>
      <c r="B178" s="308"/>
      <c r="C178" s="308"/>
      <c r="D178" s="308"/>
      <c r="E178" s="85"/>
      <c r="F178" s="86"/>
      <c r="G178" s="300">
        <f t="shared" ref="G178:G184" si="7">K178</f>
        <v>0</v>
      </c>
      <c r="H178" s="301"/>
      <c r="I178" s="87">
        <f>M178</f>
        <v>0</v>
      </c>
      <c r="J178" s="87">
        <f>N178</f>
        <v>0</v>
      </c>
      <c r="K178" s="300">
        <v>0</v>
      </c>
      <c r="L178" s="301"/>
      <c r="M178" s="87">
        <v>0</v>
      </c>
      <c r="N178" s="87">
        <v>0</v>
      </c>
      <c r="O178" s="87"/>
      <c r="P178" s="87"/>
      <c r="Q178" s="87"/>
    </row>
    <row r="179" spans="1:17" hidden="1">
      <c r="A179" s="309" t="s">
        <v>153</v>
      </c>
      <c r="B179" s="309"/>
      <c r="C179" s="309"/>
      <c r="D179" s="309"/>
      <c r="E179" s="85"/>
      <c r="F179" s="86"/>
      <c r="G179" s="300">
        <f t="shared" si="7"/>
        <v>0</v>
      </c>
      <c r="H179" s="301"/>
      <c r="I179" s="87">
        <f t="shared" ref="I179:J184" si="8">M179</f>
        <v>0</v>
      </c>
      <c r="J179" s="87">
        <f t="shared" si="8"/>
        <v>0</v>
      </c>
      <c r="K179" s="300">
        <v>0</v>
      </c>
      <c r="L179" s="301"/>
      <c r="M179" s="87">
        <v>0</v>
      </c>
      <c r="N179" s="87">
        <v>0</v>
      </c>
      <c r="O179" s="87"/>
      <c r="P179" s="87"/>
      <c r="Q179" s="87"/>
    </row>
    <row r="180" spans="1:17" hidden="1">
      <c r="A180" s="309" t="s">
        <v>154</v>
      </c>
      <c r="B180" s="309"/>
      <c r="C180" s="309"/>
      <c r="D180" s="309"/>
      <c r="E180" s="85"/>
      <c r="F180" s="86"/>
      <c r="G180" s="300">
        <f t="shared" si="7"/>
        <v>64000</v>
      </c>
      <c r="H180" s="301"/>
      <c r="I180" s="87">
        <f t="shared" si="8"/>
        <v>64000</v>
      </c>
      <c r="J180" s="87">
        <f t="shared" si="8"/>
        <v>64000</v>
      </c>
      <c r="K180" s="300">
        <f>44800+19200</f>
        <v>64000</v>
      </c>
      <c r="L180" s="301"/>
      <c r="M180" s="87">
        <v>64000</v>
      </c>
      <c r="N180" s="87">
        <v>64000</v>
      </c>
      <c r="O180" s="87"/>
      <c r="P180" s="87"/>
      <c r="Q180" s="87"/>
    </row>
    <row r="181" spans="1:17" hidden="1">
      <c r="A181" s="309" t="s">
        <v>155</v>
      </c>
      <c r="B181" s="309"/>
      <c r="C181" s="309"/>
      <c r="D181" s="309"/>
      <c r="E181" s="85"/>
      <c r="F181" s="86"/>
      <c r="G181" s="300">
        <f t="shared" si="7"/>
        <v>109400</v>
      </c>
      <c r="H181" s="301"/>
      <c r="I181" s="87">
        <f t="shared" si="8"/>
        <v>109400</v>
      </c>
      <c r="J181" s="87">
        <f t="shared" si="8"/>
        <v>109400</v>
      </c>
      <c r="K181" s="300">
        <f>109400</f>
        <v>109400</v>
      </c>
      <c r="L181" s="301"/>
      <c r="M181" s="87">
        <v>109400</v>
      </c>
      <c r="N181" s="87">
        <v>109400</v>
      </c>
      <c r="O181" s="87"/>
      <c r="P181" s="87"/>
      <c r="Q181" s="87"/>
    </row>
    <row r="182" spans="1:17" ht="36" hidden="1" customHeight="1">
      <c r="A182" s="312" t="s">
        <v>156</v>
      </c>
      <c r="B182" s="312"/>
      <c r="C182" s="312"/>
      <c r="D182" s="312"/>
      <c r="E182" s="88"/>
      <c r="F182" s="86"/>
      <c r="G182" s="300">
        <f t="shared" si="7"/>
        <v>1361948.08</v>
      </c>
      <c r="H182" s="301"/>
      <c r="I182" s="87">
        <f t="shared" si="8"/>
        <v>1363389.02</v>
      </c>
      <c r="J182" s="87">
        <f t="shared" si="8"/>
        <v>1363389.02</v>
      </c>
      <c r="K182" s="300">
        <f>1392842.76-29453.74-1440.94</f>
        <v>1361948.08</v>
      </c>
      <c r="L182" s="301"/>
      <c r="M182" s="89">
        <v>1363389.02</v>
      </c>
      <c r="N182" s="89">
        <v>1363389.02</v>
      </c>
      <c r="O182" s="89"/>
      <c r="P182" s="90"/>
      <c r="Q182" s="90"/>
    </row>
    <row r="183" spans="1:17" ht="48" hidden="1" customHeight="1">
      <c r="A183" s="312" t="s">
        <v>157</v>
      </c>
      <c r="B183" s="312"/>
      <c r="C183" s="312"/>
      <c r="D183" s="312"/>
      <c r="E183" s="88"/>
      <c r="F183" s="86"/>
      <c r="G183" s="300">
        <f t="shared" si="7"/>
        <v>619556.18999999994</v>
      </c>
      <c r="H183" s="301"/>
      <c r="I183" s="87">
        <f t="shared" si="8"/>
        <v>678019.14</v>
      </c>
      <c r="J183" s="87">
        <f t="shared" si="8"/>
        <v>678019.14</v>
      </c>
      <c r="K183" s="300">
        <f>619556.19</f>
        <v>619556.18999999994</v>
      </c>
      <c r="L183" s="301"/>
      <c r="M183" s="89">
        <v>678019.14</v>
      </c>
      <c r="N183" s="89">
        <v>678019.14</v>
      </c>
      <c r="O183" s="89"/>
      <c r="P183" s="90"/>
      <c r="Q183" s="90"/>
    </row>
    <row r="184" spans="1:17" ht="19.5" hidden="1" customHeight="1">
      <c r="A184" s="312" t="s">
        <v>158</v>
      </c>
      <c r="B184" s="320"/>
      <c r="C184" s="320"/>
      <c r="D184" s="320"/>
      <c r="E184" s="88"/>
      <c r="F184" s="86"/>
      <c r="G184" s="300">
        <f t="shared" si="7"/>
        <v>0</v>
      </c>
      <c r="H184" s="301"/>
      <c r="I184" s="87">
        <f t="shared" si="8"/>
        <v>0</v>
      </c>
      <c r="J184" s="87">
        <f t="shared" si="8"/>
        <v>0</v>
      </c>
      <c r="K184" s="301"/>
      <c r="L184" s="301"/>
      <c r="M184" s="89"/>
      <c r="N184" s="89"/>
      <c r="O184" s="89"/>
      <c r="P184" s="90"/>
      <c r="Q184" s="90"/>
    </row>
    <row r="185" spans="1:17" ht="18.75" hidden="1">
      <c r="A185" s="75"/>
      <c r="B185" s="75"/>
      <c r="C185" s="75"/>
      <c r="D185" s="75"/>
      <c r="E185" s="76"/>
      <c r="F185" s="77"/>
      <c r="G185" s="77"/>
      <c r="H185" s="33"/>
      <c r="I185" s="34"/>
      <c r="J185" s="33"/>
      <c r="K185" s="34"/>
      <c r="L185" s="33"/>
      <c r="M185" s="34"/>
      <c r="N185" s="34"/>
      <c r="O185" s="34"/>
    </row>
    <row r="186" spans="1:17" ht="18.75" hidden="1">
      <c r="A186" s="75"/>
      <c r="B186" s="75"/>
      <c r="C186" s="75"/>
      <c r="D186" s="75"/>
      <c r="E186" s="76"/>
      <c r="F186" s="77"/>
      <c r="G186" s="77"/>
      <c r="H186" s="33"/>
      <c r="I186" s="34"/>
      <c r="J186" s="33"/>
      <c r="K186" s="34"/>
      <c r="L186" s="33"/>
      <c r="M186" s="34"/>
      <c r="N186" s="34"/>
      <c r="O186" s="34"/>
    </row>
    <row r="187" spans="1:17" ht="18.75" hidden="1">
      <c r="A187" s="75"/>
      <c r="B187" s="75"/>
      <c r="C187" s="75"/>
      <c r="D187" s="75"/>
      <c r="E187" s="76"/>
      <c r="F187" s="77"/>
      <c r="G187" s="77"/>
      <c r="H187" s="33"/>
      <c r="I187" s="34"/>
      <c r="J187" s="33"/>
      <c r="K187" s="34"/>
      <c r="L187" s="33"/>
      <c r="M187" s="34"/>
      <c r="N187" s="34"/>
      <c r="O187" s="34"/>
    </row>
    <row r="188" spans="1:17" ht="18.75" hidden="1">
      <c r="A188" s="75"/>
      <c r="B188" s="75"/>
      <c r="C188" s="75"/>
      <c r="D188" s="75"/>
      <c r="E188" s="76"/>
      <c r="F188" s="77"/>
      <c r="G188" s="77"/>
      <c r="H188" s="33"/>
      <c r="I188" s="34"/>
      <c r="J188" s="33"/>
      <c r="K188" s="34"/>
      <c r="L188" s="33"/>
      <c r="M188" s="34"/>
      <c r="N188" s="34"/>
      <c r="O188" s="34"/>
    </row>
    <row r="189" spans="1:17" ht="18.75" hidden="1">
      <c r="A189" s="75"/>
      <c r="B189" s="75"/>
      <c r="C189" s="75"/>
      <c r="D189" s="75"/>
      <c r="E189" s="76"/>
      <c r="F189" s="77"/>
      <c r="G189" s="77"/>
      <c r="H189" s="33"/>
      <c r="I189" s="34"/>
      <c r="J189" s="33"/>
      <c r="K189" s="34"/>
      <c r="L189" s="33"/>
      <c r="M189" s="34"/>
      <c r="N189" s="34"/>
      <c r="O189" s="34"/>
    </row>
    <row r="190" spans="1:17" ht="18.75" hidden="1" customHeight="1">
      <c r="A190" s="75"/>
      <c r="B190" s="313" t="s">
        <v>100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91"/>
      <c r="N190" s="34"/>
      <c r="O190" s="34"/>
    </row>
    <row r="191" spans="1:17" ht="18.75" hidden="1" customHeight="1">
      <c r="A191" s="75"/>
      <c r="B191" s="314" t="s">
        <v>159</v>
      </c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91"/>
      <c r="N191" s="34"/>
      <c r="O191" s="34"/>
    </row>
    <row r="192" spans="1:17" ht="19.5" hidden="1" customHeight="1" thickBot="1">
      <c r="A192" s="75"/>
      <c r="B192" s="314" t="s">
        <v>101</v>
      </c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4"/>
      <c r="N192" s="34"/>
      <c r="O192" s="34"/>
    </row>
    <row r="193" spans="1:15" ht="30.75" hidden="1" thickBot="1">
      <c r="A193" s="243" t="s">
        <v>113</v>
      </c>
      <c r="B193" s="244"/>
      <c r="C193" s="244"/>
      <c r="D193" s="245"/>
      <c r="E193" s="64" t="s">
        <v>50</v>
      </c>
      <c r="F193" s="244" t="s">
        <v>102</v>
      </c>
      <c r="G193" s="318"/>
      <c r="H193" s="318"/>
      <c r="I193" s="231"/>
      <c r="J193" s="33"/>
      <c r="K193" s="34"/>
      <c r="L193" s="33"/>
      <c r="M193" s="34"/>
      <c r="N193" s="34"/>
      <c r="O193" s="34"/>
    </row>
    <row r="194" spans="1:15" ht="15.75" hidden="1" thickBot="1">
      <c r="A194" s="159">
        <v>1</v>
      </c>
      <c r="B194" s="157"/>
      <c r="C194" s="157"/>
      <c r="D194" s="157"/>
      <c r="E194" s="65">
        <v>2</v>
      </c>
      <c r="F194" s="244">
        <v>3</v>
      </c>
      <c r="G194" s="273"/>
      <c r="H194" s="273"/>
      <c r="I194" s="274"/>
      <c r="J194" s="33"/>
      <c r="K194" s="34"/>
      <c r="L194" s="33"/>
      <c r="M194" s="34"/>
      <c r="N194" s="34"/>
      <c r="O194" s="34"/>
    </row>
    <row r="195" spans="1:15" ht="15.75" hidden="1" thickBot="1">
      <c r="A195" s="130" t="s">
        <v>103</v>
      </c>
      <c r="B195" s="131"/>
      <c r="C195" s="131"/>
      <c r="D195" s="131"/>
      <c r="E195" s="92" t="s">
        <v>104</v>
      </c>
      <c r="F195" s="244">
        <v>1242</v>
      </c>
      <c r="G195" s="273"/>
      <c r="H195" s="273"/>
      <c r="I195" s="274"/>
      <c r="J195" s="33"/>
      <c r="K195" s="34"/>
      <c r="L195" s="33"/>
      <c r="M195" s="34"/>
      <c r="N195" s="34"/>
      <c r="O195" s="34"/>
    </row>
    <row r="196" spans="1:15" ht="15.75" hidden="1" thickBot="1">
      <c r="A196" s="130" t="s">
        <v>105</v>
      </c>
      <c r="B196" s="131"/>
      <c r="C196" s="131"/>
      <c r="D196" s="131"/>
      <c r="E196" s="92" t="s">
        <v>106</v>
      </c>
      <c r="F196" s="244"/>
      <c r="G196" s="273"/>
      <c r="H196" s="273"/>
      <c r="I196" s="274"/>
      <c r="J196" s="33"/>
      <c r="K196" s="34"/>
      <c r="L196" s="33"/>
      <c r="M196" s="34"/>
      <c r="N196" s="34"/>
      <c r="O196" s="34"/>
    </row>
    <row r="197" spans="1:15" ht="15.75" hidden="1" thickBot="1">
      <c r="A197" s="130" t="s">
        <v>107</v>
      </c>
      <c r="B197" s="131"/>
      <c r="C197" s="131"/>
      <c r="D197" s="131"/>
      <c r="E197" s="92" t="s">
        <v>108</v>
      </c>
      <c r="F197" s="244"/>
      <c r="G197" s="273"/>
      <c r="H197" s="273"/>
      <c r="I197" s="274"/>
      <c r="J197" s="33"/>
      <c r="K197" s="34"/>
      <c r="L197" s="33"/>
      <c r="M197" s="34"/>
      <c r="N197" s="34"/>
      <c r="O197" s="34"/>
    </row>
    <row r="198" spans="1:15" ht="15.75" hidden="1" thickBot="1">
      <c r="A198" s="130"/>
      <c r="B198" s="131"/>
      <c r="C198" s="131"/>
      <c r="D198" s="131"/>
      <c r="E198" s="92"/>
      <c r="F198" s="244"/>
      <c r="G198" s="273"/>
      <c r="H198" s="273"/>
      <c r="I198" s="274"/>
      <c r="J198" s="33"/>
      <c r="K198" s="34"/>
      <c r="L198" s="33"/>
      <c r="M198" s="34"/>
      <c r="N198" s="34"/>
      <c r="O198" s="34"/>
    </row>
    <row r="199" spans="1:15" ht="15.75" hidden="1" thickBot="1">
      <c r="A199" s="130" t="s">
        <v>109</v>
      </c>
      <c r="B199" s="131"/>
      <c r="C199" s="131"/>
      <c r="D199" s="131"/>
      <c r="E199" s="92" t="s">
        <v>110</v>
      </c>
      <c r="F199" s="244"/>
      <c r="G199" s="273"/>
      <c r="H199" s="273"/>
      <c r="I199" s="274"/>
      <c r="J199" s="33"/>
      <c r="K199" s="34"/>
      <c r="L199" s="33"/>
      <c r="M199" s="34"/>
      <c r="N199" s="34"/>
      <c r="O199" s="34"/>
    </row>
    <row r="200" spans="1:15" hidden="1">
      <c r="A200" s="49"/>
      <c r="B200" s="49"/>
      <c r="C200" s="49"/>
      <c r="D200" s="49"/>
      <c r="E200" s="93"/>
      <c r="F200" s="77"/>
      <c r="G200" s="79"/>
      <c r="H200" s="79"/>
      <c r="I200" s="79"/>
      <c r="J200" s="33"/>
      <c r="K200" s="34"/>
      <c r="L200" s="33"/>
      <c r="M200" s="34"/>
      <c r="N200" s="34"/>
      <c r="O200" s="34"/>
    </row>
    <row r="201" spans="1:15" ht="23.25" hidden="1" customHeight="1" thickBot="1">
      <c r="A201" s="203" t="s">
        <v>0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34"/>
      <c r="L201" s="33"/>
      <c r="M201" s="34"/>
      <c r="N201" s="34"/>
      <c r="O201" s="34"/>
    </row>
    <row r="202" spans="1:15" ht="36.75" hidden="1" customHeight="1" thickBot="1">
      <c r="A202" s="243" t="s">
        <v>113</v>
      </c>
      <c r="B202" s="244"/>
      <c r="C202" s="244"/>
      <c r="D202" s="245"/>
      <c r="E202" s="64" t="s">
        <v>50</v>
      </c>
      <c r="F202" s="244" t="s">
        <v>1</v>
      </c>
      <c r="G202" s="318"/>
      <c r="H202" s="318"/>
      <c r="I202" s="231"/>
      <c r="J202" s="33"/>
      <c r="K202" s="34"/>
      <c r="L202" s="33"/>
      <c r="M202" s="34"/>
      <c r="N202" s="34"/>
      <c r="O202" s="34"/>
    </row>
    <row r="203" spans="1:15" ht="33" hidden="1" customHeight="1" thickBot="1">
      <c r="A203" s="159">
        <v>1</v>
      </c>
      <c r="B203" s="157"/>
      <c r="C203" s="157"/>
      <c r="D203" s="157"/>
      <c r="E203" s="65">
        <v>2</v>
      </c>
      <c r="F203" s="244">
        <v>3</v>
      </c>
      <c r="G203" s="273"/>
      <c r="H203" s="273"/>
      <c r="I203" s="274"/>
      <c r="J203" s="33"/>
      <c r="K203" s="34"/>
      <c r="L203" s="33"/>
      <c r="M203" s="34"/>
      <c r="N203" s="34"/>
      <c r="O203" s="34"/>
    </row>
    <row r="204" spans="1:15" ht="23.25" hidden="1" customHeight="1" thickBot="1">
      <c r="A204" s="130" t="s">
        <v>2</v>
      </c>
      <c r="B204" s="131"/>
      <c r="C204" s="131"/>
      <c r="D204" s="131"/>
      <c r="E204" s="92" t="s">
        <v>104</v>
      </c>
      <c r="F204" s="310">
        <f>454.51-424.514</f>
        <v>29.995999999999981</v>
      </c>
      <c r="G204" s="311"/>
      <c r="H204" s="311"/>
      <c r="I204" s="306"/>
      <c r="J204" s="33"/>
      <c r="K204" s="34"/>
      <c r="L204" s="33"/>
      <c r="M204" s="34"/>
      <c r="N204" s="34"/>
      <c r="O204" s="34"/>
    </row>
    <row r="205" spans="1:15" ht="75.75" hidden="1" customHeight="1" thickBot="1">
      <c r="A205" s="130" t="s">
        <v>3</v>
      </c>
      <c r="B205" s="131"/>
      <c r="C205" s="131"/>
      <c r="D205" s="131"/>
      <c r="E205" s="92" t="s">
        <v>106</v>
      </c>
      <c r="F205" s="244"/>
      <c r="G205" s="273"/>
      <c r="H205" s="273"/>
      <c r="I205" s="274"/>
      <c r="J205" s="33"/>
      <c r="K205" s="34"/>
      <c r="L205" s="33"/>
      <c r="M205" s="34"/>
      <c r="N205" s="34"/>
      <c r="O205" s="34"/>
    </row>
    <row r="206" spans="1:15" ht="50.25" hidden="1" customHeight="1" thickBot="1">
      <c r="A206" s="130" t="s">
        <v>4</v>
      </c>
      <c r="B206" s="131"/>
      <c r="C206" s="131"/>
      <c r="D206" s="131"/>
      <c r="E206" s="92" t="s">
        <v>108</v>
      </c>
      <c r="F206" s="244"/>
      <c r="G206" s="273"/>
      <c r="H206" s="273"/>
      <c r="I206" s="274"/>
      <c r="J206" s="33"/>
      <c r="K206" s="34"/>
      <c r="L206" s="33"/>
      <c r="M206" s="34"/>
      <c r="N206" s="34"/>
      <c r="O206" s="34"/>
    </row>
    <row r="207" spans="1:15" hidden="1">
      <c r="A207" s="43"/>
      <c r="B207" s="43"/>
      <c r="C207" s="142"/>
      <c r="D207" s="142"/>
      <c r="E207" s="43"/>
      <c r="F207" s="142"/>
      <c r="G207" s="142"/>
      <c r="H207" s="44"/>
      <c r="I207" s="110"/>
      <c r="J207" s="110"/>
    </row>
    <row r="208" spans="1:15" hidden="1">
      <c r="A208" s="103" t="s">
        <v>176</v>
      </c>
      <c r="B208" s="103"/>
      <c r="C208" s="103"/>
      <c r="D208" s="94"/>
      <c r="E208" s="94"/>
      <c r="F208" s="95"/>
      <c r="G208" s="95"/>
      <c r="H208" s="95"/>
      <c r="I208" s="96" t="s">
        <v>164</v>
      </c>
      <c r="J208" s="96"/>
      <c r="K208" s="97"/>
      <c r="L208" s="97"/>
    </row>
    <row r="209" spans="1:10" hidden="1">
      <c r="A209" s="42"/>
      <c r="B209" s="42"/>
      <c r="C209" s="42"/>
      <c r="F209" s="319" t="s">
        <v>7</v>
      </c>
      <c r="G209" s="319"/>
      <c r="H209" s="319"/>
      <c r="I209" s="49"/>
      <c r="J209" s="49"/>
    </row>
    <row r="210" spans="1:10" hidden="1">
      <c r="A210" s="43"/>
      <c r="B210" s="43"/>
      <c r="C210" s="142"/>
      <c r="D210" s="142"/>
      <c r="E210" s="43"/>
      <c r="F210" s="142"/>
      <c r="G210" s="142"/>
      <c r="H210" s="44"/>
      <c r="I210" s="110"/>
      <c r="J210" s="110"/>
    </row>
    <row r="211" spans="1:10" ht="15" hidden="1" customHeight="1">
      <c r="A211" s="103" t="s">
        <v>125</v>
      </c>
      <c r="B211" s="103"/>
      <c r="C211" s="103"/>
      <c r="D211" s="94"/>
      <c r="E211" s="94"/>
      <c r="F211" s="95"/>
      <c r="G211" s="95"/>
      <c r="H211" s="95"/>
      <c r="I211" s="96" t="s">
        <v>160</v>
      </c>
      <c r="J211" s="96"/>
    </row>
    <row r="212" spans="1:10" ht="15" hidden="1" customHeight="1">
      <c r="A212" s="42"/>
      <c r="B212" s="42"/>
      <c r="D212" s="98"/>
      <c r="E212" s="98"/>
      <c r="F212" s="319" t="s">
        <v>7</v>
      </c>
      <c r="G212" s="319"/>
      <c r="H212" s="319"/>
      <c r="I212" s="322"/>
      <c r="J212" s="322"/>
    </row>
    <row r="213" spans="1:10" ht="30" hidden="1" customHeight="1">
      <c r="A213" s="321" t="s">
        <v>161</v>
      </c>
      <c r="B213" s="321"/>
      <c r="C213" s="321"/>
      <c r="D213" s="321"/>
      <c r="E213" s="321"/>
      <c r="F213" s="95"/>
      <c r="G213" s="95"/>
      <c r="H213" s="95"/>
      <c r="I213" s="62" t="s">
        <v>162</v>
      </c>
      <c r="J213" s="94"/>
    </row>
    <row r="214" spans="1:10" hidden="1">
      <c r="F214" s="319" t="s">
        <v>7</v>
      </c>
      <c r="G214" s="319"/>
      <c r="H214" s="319"/>
      <c r="I214" s="94"/>
      <c r="J214" s="94"/>
    </row>
    <row r="215" spans="1:10" hidden="1"/>
    <row r="216" spans="1:10" hidden="1"/>
    <row r="217" spans="1:10" hidden="1"/>
    <row r="218" spans="1:10" hidden="1"/>
    <row r="219" spans="1:10" hidden="1"/>
    <row r="220" spans="1:10" hidden="1"/>
    <row r="221" spans="1:10" hidden="1"/>
    <row r="222" spans="1:10" hidden="1"/>
    <row r="223" spans="1:10" hidden="1"/>
    <row r="224" spans="1:10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</sheetData>
  <mergeCells count="497">
    <mergeCell ref="AB140:AB141"/>
    <mergeCell ref="AC140:AC141"/>
    <mergeCell ref="AD140:AE140"/>
    <mergeCell ref="Z140:AA141"/>
    <mergeCell ref="F214:H214"/>
    <mergeCell ref="A184:D184"/>
    <mergeCell ref="G184:H184"/>
    <mergeCell ref="F194:I194"/>
    <mergeCell ref="F193:I193"/>
    <mergeCell ref="I210:J210"/>
    <mergeCell ref="F196:I196"/>
    <mergeCell ref="A202:D202"/>
    <mergeCell ref="A213:E213"/>
    <mergeCell ref="F206:I206"/>
    <mergeCell ref="I212:J212"/>
    <mergeCell ref="I207:J207"/>
    <mergeCell ref="A211:C211"/>
    <mergeCell ref="F209:H209"/>
    <mergeCell ref="F212:H212"/>
    <mergeCell ref="F210:G210"/>
    <mergeCell ref="C210:D210"/>
    <mergeCell ref="F199:I199"/>
    <mergeCell ref="A205:D205"/>
    <mergeCell ref="A201:J201"/>
    <mergeCell ref="K180:L180"/>
    <mergeCell ref="K178:L178"/>
    <mergeCell ref="A180:D180"/>
    <mergeCell ref="G181:H181"/>
    <mergeCell ref="A203:D203"/>
    <mergeCell ref="F202:I202"/>
    <mergeCell ref="A206:D206"/>
    <mergeCell ref="A194:D194"/>
    <mergeCell ref="A198:D198"/>
    <mergeCell ref="A196:D196"/>
    <mergeCell ref="A208:C208"/>
    <mergeCell ref="G179:H179"/>
    <mergeCell ref="A183:D183"/>
    <mergeCell ref="G183:H183"/>
    <mergeCell ref="G182:H182"/>
    <mergeCell ref="B191:L191"/>
    <mergeCell ref="K183:L183"/>
    <mergeCell ref="F197:I197"/>
    <mergeCell ref="K175:L175"/>
    <mergeCell ref="A177:D177"/>
    <mergeCell ref="K176:L176"/>
    <mergeCell ref="K177:L177"/>
    <mergeCell ref="G176:H176"/>
    <mergeCell ref="K181:L181"/>
    <mergeCell ref="K179:L179"/>
    <mergeCell ref="K182:L182"/>
    <mergeCell ref="A195:D195"/>
    <mergeCell ref="F207:G207"/>
    <mergeCell ref="A182:D182"/>
    <mergeCell ref="A179:D179"/>
    <mergeCell ref="C207:D207"/>
    <mergeCell ref="B190:L190"/>
    <mergeCell ref="F198:I198"/>
    <mergeCell ref="A197:D197"/>
    <mergeCell ref="B192:L192"/>
    <mergeCell ref="A193:D193"/>
    <mergeCell ref="F195:I195"/>
    <mergeCell ref="A199:D199"/>
    <mergeCell ref="F205:I205"/>
    <mergeCell ref="K184:L184"/>
    <mergeCell ref="K174:L174"/>
    <mergeCell ref="G174:H174"/>
    <mergeCell ref="G173:H173"/>
    <mergeCell ref="A178:D178"/>
    <mergeCell ref="A181:D181"/>
    <mergeCell ref="A175:D175"/>
    <mergeCell ref="G175:H175"/>
    <mergeCell ref="A204:D204"/>
    <mergeCell ref="F204:I204"/>
    <mergeCell ref="F203:I203"/>
    <mergeCell ref="G180:H180"/>
    <mergeCell ref="A176:D176"/>
    <mergeCell ref="G177:H177"/>
    <mergeCell ref="G178:H178"/>
    <mergeCell ref="K170:L170"/>
    <mergeCell ref="G170:H170"/>
    <mergeCell ref="A173:D173"/>
    <mergeCell ref="A172:D172"/>
    <mergeCell ref="G172:H172"/>
    <mergeCell ref="K173:L173"/>
    <mergeCell ref="A170:D170"/>
    <mergeCell ref="K172:L172"/>
    <mergeCell ref="G171:H171"/>
    <mergeCell ref="A171:D171"/>
    <mergeCell ref="K171:L171"/>
    <mergeCell ref="A174:D174"/>
    <mergeCell ref="K167:N168"/>
    <mergeCell ref="K166:Q166"/>
    <mergeCell ref="G166:J168"/>
    <mergeCell ref="F159:G159"/>
    <mergeCell ref="O167:Q168"/>
    <mergeCell ref="A164:O164"/>
    <mergeCell ref="G165:Q165"/>
    <mergeCell ref="A159:D159"/>
    <mergeCell ref="A165:D169"/>
    <mergeCell ref="F165:F169"/>
    <mergeCell ref="J159:K159"/>
    <mergeCell ref="A160:D160"/>
    <mergeCell ref="K169:L169"/>
    <mergeCell ref="E165:E169"/>
    <mergeCell ref="G169:H169"/>
    <mergeCell ref="A163:O163"/>
    <mergeCell ref="J160:K160"/>
    <mergeCell ref="F160:G160"/>
    <mergeCell ref="Z157:AA157"/>
    <mergeCell ref="J157:K157"/>
    <mergeCell ref="J158:K158"/>
    <mergeCell ref="Z158:AA158"/>
    <mergeCell ref="Z159:AA159"/>
    <mergeCell ref="Z160:AA160"/>
    <mergeCell ref="R160:S160"/>
    <mergeCell ref="R159:S159"/>
    <mergeCell ref="R158:S158"/>
    <mergeCell ref="A158:D158"/>
    <mergeCell ref="F158:G158"/>
    <mergeCell ref="Z152:AA152"/>
    <mergeCell ref="Z155:AA155"/>
    <mergeCell ref="R155:S155"/>
    <mergeCell ref="J150:K150"/>
    <mergeCell ref="A153:D153"/>
    <mergeCell ref="F153:G153"/>
    <mergeCell ref="J153:K153"/>
    <mergeCell ref="A150:D150"/>
    <mergeCell ref="A152:D152"/>
    <mergeCell ref="A151:D151"/>
    <mergeCell ref="F150:G150"/>
    <mergeCell ref="F151:G151"/>
    <mergeCell ref="F152:G152"/>
    <mergeCell ref="R157:S157"/>
    <mergeCell ref="R156:S156"/>
    <mergeCell ref="A154:D154"/>
    <mergeCell ref="F154:G154"/>
    <mergeCell ref="F156:G156"/>
    <mergeCell ref="F157:G157"/>
    <mergeCell ref="A155:D155"/>
    <mergeCell ref="F155:G155"/>
    <mergeCell ref="A156:D156"/>
    <mergeCell ref="Z153:AA153"/>
    <mergeCell ref="R153:S153"/>
    <mergeCell ref="J152:K152"/>
    <mergeCell ref="A157:D157"/>
    <mergeCell ref="Z147:AA147"/>
    <mergeCell ref="Z146:AA146"/>
    <mergeCell ref="R151:S151"/>
    <mergeCell ref="Z150:AA150"/>
    <mergeCell ref="Z151:AA151"/>
    <mergeCell ref="R150:S150"/>
    <mergeCell ref="J151:K151"/>
    <mergeCell ref="Z154:AA154"/>
    <mergeCell ref="J154:K154"/>
    <mergeCell ref="J155:K155"/>
    <mergeCell ref="R152:S152"/>
    <mergeCell ref="R154:S154"/>
    <mergeCell ref="Z156:AA156"/>
    <mergeCell ref="J156:K156"/>
    <mergeCell ref="Z149:AA149"/>
    <mergeCell ref="R148:S148"/>
    <mergeCell ref="R149:S149"/>
    <mergeCell ref="R146:S146"/>
    <mergeCell ref="V140:W140"/>
    <mergeCell ref="Z144:AA144"/>
    <mergeCell ref="R130:S130"/>
    <mergeCell ref="Z133:AA133"/>
    <mergeCell ref="Z135:AA135"/>
    <mergeCell ref="Z134:AA134"/>
    <mergeCell ref="P138:W138"/>
    <mergeCell ref="X138:AE138"/>
    <mergeCell ref="Y139:AE139"/>
    <mergeCell ref="Z130:AA130"/>
    <mergeCell ref="Z131:AA131"/>
    <mergeCell ref="R135:S135"/>
    <mergeCell ref="P139:P141"/>
    <mergeCell ref="Q139:W139"/>
    <mergeCell ref="X139:X141"/>
    <mergeCell ref="R142:S142"/>
    <mergeCell ref="Z142:AA142"/>
    <mergeCell ref="R140:S141"/>
    <mergeCell ref="T140:T141"/>
    <mergeCell ref="U140:U141"/>
    <mergeCell ref="R147:S147"/>
    <mergeCell ref="F146:G146"/>
    <mergeCell ref="R145:S145"/>
    <mergeCell ref="R144:S144"/>
    <mergeCell ref="J130:K130"/>
    <mergeCell ref="Z132:AA132"/>
    <mergeCell ref="R132:S132"/>
    <mergeCell ref="R131:S131"/>
    <mergeCell ref="Z148:AA148"/>
    <mergeCell ref="I139:O139"/>
    <mergeCell ref="I140:I141"/>
    <mergeCell ref="J140:K141"/>
    <mergeCell ref="L140:L141"/>
    <mergeCell ref="M140:M141"/>
    <mergeCell ref="N140:O140"/>
    <mergeCell ref="F142:G142"/>
    <mergeCell ref="J142:K142"/>
    <mergeCell ref="Q140:Q141"/>
    <mergeCell ref="Y140:Y141"/>
    <mergeCell ref="J143:K143"/>
    <mergeCell ref="R143:S143"/>
    <mergeCell ref="Z143:AA143"/>
    <mergeCell ref="A148:D148"/>
    <mergeCell ref="J149:K149"/>
    <mergeCell ref="J147:K147"/>
    <mergeCell ref="F147:G147"/>
    <mergeCell ref="A149:D149"/>
    <mergeCell ref="A135:D135"/>
    <mergeCell ref="J135:K135"/>
    <mergeCell ref="A138:D141"/>
    <mergeCell ref="E138:E141"/>
    <mergeCell ref="F138:G141"/>
    <mergeCell ref="F137:G137"/>
    <mergeCell ref="A147:D147"/>
    <mergeCell ref="J146:K146"/>
    <mergeCell ref="A146:D146"/>
    <mergeCell ref="A145:D145"/>
    <mergeCell ref="F145:G145"/>
    <mergeCell ref="H138:O138"/>
    <mergeCell ref="H139:H141"/>
    <mergeCell ref="F148:G148"/>
    <mergeCell ref="F144:G144"/>
    <mergeCell ref="F149:G149"/>
    <mergeCell ref="J148:K148"/>
    <mergeCell ref="A142:D142"/>
    <mergeCell ref="Z145:AA145"/>
    <mergeCell ref="Z136:AA136"/>
    <mergeCell ref="J144:K144"/>
    <mergeCell ref="A137:D137"/>
    <mergeCell ref="J145:K145"/>
    <mergeCell ref="A144:D144"/>
    <mergeCell ref="J134:K134"/>
    <mergeCell ref="Z137:AA137"/>
    <mergeCell ref="F135:G135"/>
    <mergeCell ref="F134:G134"/>
    <mergeCell ref="R136:S136"/>
    <mergeCell ref="R134:S134"/>
    <mergeCell ref="J136:K136"/>
    <mergeCell ref="R137:S137"/>
    <mergeCell ref="J137:K137"/>
    <mergeCell ref="F136:G136"/>
    <mergeCell ref="A133:D133"/>
    <mergeCell ref="A132:D132"/>
    <mergeCell ref="J133:K133"/>
    <mergeCell ref="F132:G132"/>
    <mergeCell ref="J132:K132"/>
    <mergeCell ref="A134:D134"/>
    <mergeCell ref="F133:G133"/>
    <mergeCell ref="R133:S133"/>
    <mergeCell ref="A136:D136"/>
    <mergeCell ref="A131:D131"/>
    <mergeCell ref="A130:D130"/>
    <mergeCell ref="A128:D128"/>
    <mergeCell ref="F130:G130"/>
    <mergeCell ref="F128:G128"/>
    <mergeCell ref="J129:K129"/>
    <mergeCell ref="F129:G129"/>
    <mergeCell ref="R129:S129"/>
    <mergeCell ref="Z129:AA129"/>
    <mergeCell ref="J131:K131"/>
    <mergeCell ref="F131:G131"/>
    <mergeCell ref="A129:D129"/>
    <mergeCell ref="J128:K128"/>
    <mergeCell ref="Z128:AA128"/>
    <mergeCell ref="R128:S128"/>
    <mergeCell ref="AD121:AE121"/>
    <mergeCell ref="Q121:Q122"/>
    <mergeCell ref="F127:G127"/>
    <mergeCell ref="M121:M122"/>
    <mergeCell ref="H120:H122"/>
    <mergeCell ref="I121:I122"/>
    <mergeCell ref="I120:O120"/>
    <mergeCell ref="A123:D123"/>
    <mergeCell ref="J125:K125"/>
    <mergeCell ref="P120:P122"/>
    <mergeCell ref="F119:G122"/>
    <mergeCell ref="F123:G123"/>
    <mergeCell ref="F124:G124"/>
    <mergeCell ref="H119:O119"/>
    <mergeCell ref="A125:D125"/>
    <mergeCell ref="Y120:AE120"/>
    <mergeCell ref="Z126:AA126"/>
    <mergeCell ref="A126:D126"/>
    <mergeCell ref="F126:G126"/>
    <mergeCell ref="J126:K126"/>
    <mergeCell ref="R126:S126"/>
    <mergeCell ref="A127:D127"/>
    <mergeCell ref="J127:K127"/>
    <mergeCell ref="AC121:AC122"/>
    <mergeCell ref="Y121:Y122"/>
    <mergeCell ref="V121:W121"/>
    <mergeCell ref="U121:U122"/>
    <mergeCell ref="X120:X122"/>
    <mergeCell ref="A119:D122"/>
    <mergeCell ref="E119:E122"/>
    <mergeCell ref="T121:T122"/>
    <mergeCell ref="R127:S127"/>
    <mergeCell ref="Z127:AA127"/>
    <mergeCell ref="Z125:AA125"/>
    <mergeCell ref="Z123:AA123"/>
    <mergeCell ref="A124:D124"/>
    <mergeCell ref="J123:K123"/>
    <mergeCell ref="J124:K124"/>
    <mergeCell ref="R125:S125"/>
    <mergeCell ref="R123:S123"/>
    <mergeCell ref="Z124:AA124"/>
    <mergeCell ref="F125:G125"/>
    <mergeCell ref="R124:S124"/>
    <mergeCell ref="R121:S122"/>
    <mergeCell ref="Z121:AA122"/>
    <mergeCell ref="J107:L107"/>
    <mergeCell ref="N121:O121"/>
    <mergeCell ref="L121:L122"/>
    <mergeCell ref="A118:L118"/>
    <mergeCell ref="A116:L116"/>
    <mergeCell ref="Q120:W120"/>
    <mergeCell ref="X119:AE119"/>
    <mergeCell ref="P119:W119"/>
    <mergeCell ref="J105:L106"/>
    <mergeCell ref="A115:L115"/>
    <mergeCell ref="A117:L117"/>
    <mergeCell ref="A103:F103"/>
    <mergeCell ref="G107:I107"/>
    <mergeCell ref="J104:L104"/>
    <mergeCell ref="AB121:AB122"/>
    <mergeCell ref="J121:K122"/>
    <mergeCell ref="A108:F108"/>
    <mergeCell ref="J108:L108"/>
    <mergeCell ref="A107:F107"/>
    <mergeCell ref="A104:F104"/>
    <mergeCell ref="A100:F100"/>
    <mergeCell ref="A99:F99"/>
    <mergeCell ref="J103:L103"/>
    <mergeCell ref="A105:F106"/>
    <mergeCell ref="G104:I104"/>
    <mergeCell ref="G105:I106"/>
    <mergeCell ref="G103:I103"/>
    <mergeCell ref="G108:I108"/>
    <mergeCell ref="J94:L94"/>
    <mergeCell ref="J95:L95"/>
    <mergeCell ref="A94:F94"/>
    <mergeCell ref="G94:I94"/>
    <mergeCell ref="A101:F101"/>
    <mergeCell ref="G102:I102"/>
    <mergeCell ref="G101:I101"/>
    <mergeCell ref="J101:L101"/>
    <mergeCell ref="A102:F102"/>
    <mergeCell ref="J102:L102"/>
    <mergeCell ref="G100:I100"/>
    <mergeCell ref="J96:L96"/>
    <mergeCell ref="G99:I99"/>
    <mergeCell ref="J100:L100"/>
    <mergeCell ref="J99:L99"/>
    <mergeCell ref="G97:I97"/>
    <mergeCell ref="J98:L98"/>
    <mergeCell ref="A89:L89"/>
    <mergeCell ref="G98:I98"/>
    <mergeCell ref="G95:I95"/>
    <mergeCell ref="G96:I96"/>
    <mergeCell ref="A97:F97"/>
    <mergeCell ref="A95:F95"/>
    <mergeCell ref="A96:F96"/>
    <mergeCell ref="J91:L91"/>
    <mergeCell ref="I66:L66"/>
    <mergeCell ref="I67:L67"/>
    <mergeCell ref="F67:G67"/>
    <mergeCell ref="F66:G66"/>
    <mergeCell ref="A91:F91"/>
    <mergeCell ref="G91:I91"/>
    <mergeCell ref="A90:F90"/>
    <mergeCell ref="J90:L90"/>
    <mergeCell ref="G90:I90"/>
    <mergeCell ref="A88:L88"/>
    <mergeCell ref="A87:L87"/>
    <mergeCell ref="J92:L93"/>
    <mergeCell ref="J97:L97"/>
    <mergeCell ref="A98:F98"/>
    <mergeCell ref="A92:F93"/>
    <mergeCell ref="G92:I93"/>
    <mergeCell ref="A65:D65"/>
    <mergeCell ref="A64:D64"/>
    <mergeCell ref="F65:G65"/>
    <mergeCell ref="I65:L65"/>
    <mergeCell ref="A67:D67"/>
    <mergeCell ref="A68:L68"/>
    <mergeCell ref="A66:D66"/>
    <mergeCell ref="F64:G64"/>
    <mergeCell ref="I64:L64"/>
    <mergeCell ref="A54:H54"/>
    <mergeCell ref="A42:L42"/>
    <mergeCell ref="F63:G63"/>
    <mergeCell ref="F61:G61"/>
    <mergeCell ref="I61:L61"/>
    <mergeCell ref="I60:L60"/>
    <mergeCell ref="A34:L34"/>
    <mergeCell ref="A63:D63"/>
    <mergeCell ref="I63:L63"/>
    <mergeCell ref="A61:D61"/>
    <mergeCell ref="F60:G60"/>
    <mergeCell ref="F62:G62"/>
    <mergeCell ref="A62:D62"/>
    <mergeCell ref="I62:L62"/>
    <mergeCell ref="F57:G58"/>
    <mergeCell ref="I53:L54"/>
    <mergeCell ref="A60:D60"/>
    <mergeCell ref="A38:L38"/>
    <mergeCell ref="A39:L39"/>
    <mergeCell ref="A40:L40"/>
    <mergeCell ref="A59:D59"/>
    <mergeCell ref="A55:L56"/>
    <mergeCell ref="A41:L41"/>
    <mergeCell ref="I31:L31"/>
    <mergeCell ref="A31:H31"/>
    <mergeCell ref="A27:L27"/>
    <mergeCell ref="C14:D14"/>
    <mergeCell ref="I29:L30"/>
    <mergeCell ref="A25:C25"/>
    <mergeCell ref="A32:H32"/>
    <mergeCell ref="A53:H53"/>
    <mergeCell ref="A43:H44"/>
    <mergeCell ref="I32:L32"/>
    <mergeCell ref="C1:D1"/>
    <mergeCell ref="F1:G1"/>
    <mergeCell ref="H1:L1"/>
    <mergeCell ref="C2:D2"/>
    <mergeCell ref="F2:G2"/>
    <mergeCell ref="H2:L2"/>
    <mergeCell ref="C5:D5"/>
    <mergeCell ref="A15:H16"/>
    <mergeCell ref="F7:G10"/>
    <mergeCell ref="H3:L3"/>
    <mergeCell ref="F4:G4"/>
    <mergeCell ref="I6:L6"/>
    <mergeCell ref="F3:G3"/>
    <mergeCell ref="H4:L4"/>
    <mergeCell ref="I5:L5"/>
    <mergeCell ref="F5:G5"/>
    <mergeCell ref="F6:G6"/>
    <mergeCell ref="C3:D3"/>
    <mergeCell ref="C6:D6"/>
    <mergeCell ref="C4:D4"/>
    <mergeCell ref="F59:G59"/>
    <mergeCell ref="A45:H46"/>
    <mergeCell ref="A29:H29"/>
    <mergeCell ref="A28:L28"/>
    <mergeCell ref="A51:H52"/>
    <mergeCell ref="A49:H49"/>
    <mergeCell ref="A36:L36"/>
    <mergeCell ref="A47:H48"/>
    <mergeCell ref="A35:L35"/>
    <mergeCell ref="I43:L44"/>
    <mergeCell ref="A37:L37"/>
    <mergeCell ref="A30:H30"/>
    <mergeCell ref="I50:L50"/>
    <mergeCell ref="I45:L46"/>
    <mergeCell ref="I49:L49"/>
    <mergeCell ref="A33:L33"/>
    <mergeCell ref="I47:L48"/>
    <mergeCell ref="I59:L59"/>
    <mergeCell ref="I57:L57"/>
    <mergeCell ref="A57:D58"/>
    <mergeCell ref="H57:H58"/>
    <mergeCell ref="I58:L58"/>
    <mergeCell ref="A50:H50"/>
    <mergeCell ref="I51:L52"/>
    <mergeCell ref="B7:B10"/>
    <mergeCell ref="I17:K18"/>
    <mergeCell ref="H7:L7"/>
    <mergeCell ref="L15:L16"/>
    <mergeCell ref="C7:D10"/>
    <mergeCell ref="H8:L8"/>
    <mergeCell ref="A11:L11"/>
    <mergeCell ref="A7:A10"/>
    <mergeCell ref="I15:K16"/>
    <mergeCell ref="D17:H21"/>
    <mergeCell ref="A17:C21"/>
    <mergeCell ref="I21:K21"/>
    <mergeCell ref="I20:K20"/>
    <mergeCell ref="A26:L26"/>
    <mergeCell ref="F13:G13"/>
    <mergeCell ref="L17:L18"/>
    <mergeCell ref="I13:K13"/>
    <mergeCell ref="A12:L12"/>
    <mergeCell ref="C13:D13"/>
    <mergeCell ref="I14:K14"/>
    <mergeCell ref="F14:G14"/>
    <mergeCell ref="I19:K19"/>
    <mergeCell ref="I22:K22"/>
    <mergeCell ref="I23:K23"/>
    <mergeCell ref="A23:H23"/>
    <mergeCell ref="D24:L24"/>
    <mergeCell ref="D25:L25"/>
    <mergeCell ref="A22:H22"/>
    <mergeCell ref="A24:C24"/>
  </mergeCells>
  <phoneticPr fontId="1" type="noConversion"/>
  <pageMargins left="0.74803149606299213" right="0" top="0" bottom="0" header="0" footer="0"/>
  <pageSetup paperSize="9" scale="6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6"/>
  <sheetViews>
    <sheetView view="pageBreakPreview" topLeftCell="A70" zoomScale="60" zoomScaleNormal="75" workbookViewId="0">
      <selection activeCell="A69" sqref="A1:IV69"/>
    </sheetView>
  </sheetViews>
  <sheetFormatPr defaultRowHeight="15"/>
  <cols>
    <col min="1" max="6" width="9.140625" style="1"/>
    <col min="7" max="7" width="15" style="1" customWidth="1"/>
    <col min="8" max="8" width="19.140625" style="1" customWidth="1"/>
    <col min="9" max="9" width="18.85546875" style="1" customWidth="1"/>
    <col min="10" max="10" width="16" style="1" customWidth="1"/>
    <col min="11" max="11" width="9.140625" style="1"/>
    <col min="12" max="12" width="16.140625" style="1" customWidth="1"/>
    <col min="13" max="13" width="15.5703125" style="1" customWidth="1"/>
    <col min="14" max="14" width="13.140625" style="1" customWidth="1"/>
    <col min="15" max="15" width="8.85546875" style="1" customWidth="1"/>
    <col min="16" max="16" width="12.42578125" style="1" customWidth="1"/>
    <col min="17" max="17" width="14.140625" style="1" customWidth="1"/>
    <col min="18" max="18" width="8.140625" style="1" customWidth="1"/>
    <col min="19" max="19" width="4.140625" style="1" customWidth="1"/>
    <col min="20" max="20" width="8" style="1" customWidth="1"/>
    <col min="21" max="21" width="8.140625" style="1" customWidth="1"/>
    <col min="22" max="22" width="10.85546875" style="1" customWidth="1"/>
    <col min="23" max="23" width="7.28515625" style="1" customWidth="1"/>
    <col min="24" max="24" width="13.140625" style="1" customWidth="1"/>
    <col min="25" max="25" width="12.28515625" style="1" customWidth="1"/>
    <col min="26" max="26" width="7.7109375" style="1" customWidth="1"/>
    <col min="27" max="27" width="6.85546875" style="1" customWidth="1"/>
    <col min="28" max="28" width="9.140625" style="1"/>
    <col min="29" max="29" width="9" style="1" customWidth="1"/>
    <col min="30" max="30" width="10.42578125" style="1" customWidth="1"/>
    <col min="31" max="31" width="8" style="1" customWidth="1"/>
    <col min="32" max="16384" width="9.140625" style="1"/>
  </cols>
  <sheetData>
    <row r="1" spans="1:12" hidden="1">
      <c r="A1" s="42"/>
      <c r="B1" s="42"/>
      <c r="C1" s="103"/>
      <c r="D1" s="103"/>
      <c r="E1" s="43"/>
      <c r="F1" s="142"/>
      <c r="G1" s="142"/>
      <c r="H1" s="110"/>
      <c r="I1" s="110"/>
      <c r="J1" s="110"/>
      <c r="K1" s="110"/>
      <c r="L1" s="110"/>
    </row>
    <row r="2" spans="1:12" hidden="1">
      <c r="A2" s="42"/>
      <c r="B2" s="42"/>
      <c r="C2" s="103"/>
      <c r="D2" s="103"/>
      <c r="E2" s="43"/>
      <c r="F2" s="142"/>
      <c r="G2" s="142"/>
      <c r="H2" s="110"/>
      <c r="I2" s="110"/>
      <c r="J2" s="110"/>
      <c r="K2" s="110"/>
      <c r="L2" s="110"/>
    </row>
    <row r="3" spans="1:12" hidden="1">
      <c r="A3" s="42"/>
      <c r="B3" s="42"/>
      <c r="C3" s="103"/>
      <c r="D3" s="103"/>
      <c r="E3" s="43"/>
      <c r="F3" s="142"/>
      <c r="G3" s="142"/>
      <c r="H3" s="142" t="s">
        <v>6</v>
      </c>
      <c r="I3" s="142"/>
      <c r="J3" s="142"/>
      <c r="K3" s="142"/>
      <c r="L3" s="142"/>
    </row>
    <row r="4" spans="1:12" ht="15" hidden="1" customHeight="1">
      <c r="A4" s="42"/>
      <c r="B4" s="42"/>
      <c r="C4" s="103"/>
      <c r="D4" s="103"/>
      <c r="E4" s="43"/>
      <c r="F4" s="142"/>
      <c r="G4" s="142"/>
      <c r="H4" s="164" t="s">
        <v>145</v>
      </c>
      <c r="I4" s="164"/>
      <c r="J4" s="164"/>
      <c r="K4" s="164"/>
      <c r="L4" s="164"/>
    </row>
    <row r="5" spans="1:12" ht="15.75" hidden="1" thickBot="1">
      <c r="A5" s="42"/>
      <c r="B5" s="42"/>
      <c r="C5" s="103"/>
      <c r="D5" s="103"/>
      <c r="E5" s="43"/>
      <c r="F5" s="142"/>
      <c r="G5" s="142"/>
      <c r="H5" s="45"/>
      <c r="I5" s="144" t="s">
        <v>146</v>
      </c>
      <c r="J5" s="144"/>
      <c r="K5" s="144"/>
      <c r="L5" s="144"/>
    </row>
    <row r="6" spans="1:12" ht="15" hidden="1" customHeight="1">
      <c r="A6" s="42"/>
      <c r="B6" s="42"/>
      <c r="C6" s="103"/>
      <c r="D6" s="103"/>
      <c r="E6" s="43"/>
      <c r="F6" s="142"/>
      <c r="G6" s="142"/>
      <c r="H6" s="44" t="s">
        <v>7</v>
      </c>
      <c r="I6" s="163" t="s">
        <v>8</v>
      </c>
      <c r="J6" s="163"/>
      <c r="K6" s="163"/>
      <c r="L6" s="163"/>
    </row>
    <row r="7" spans="1:12" hidden="1">
      <c r="A7" s="103"/>
      <c r="B7" s="103"/>
      <c r="C7" s="103"/>
      <c r="D7" s="103"/>
      <c r="E7" s="43"/>
      <c r="F7" s="142"/>
      <c r="G7" s="142"/>
      <c r="H7" s="110" t="s">
        <v>147</v>
      </c>
      <c r="I7" s="111"/>
      <c r="J7" s="111"/>
      <c r="K7" s="111"/>
      <c r="L7" s="111"/>
    </row>
    <row r="8" spans="1:12" ht="28.5" hidden="1" customHeight="1">
      <c r="A8" s="103"/>
      <c r="B8" s="103"/>
      <c r="C8" s="103"/>
      <c r="D8" s="103"/>
      <c r="E8" s="43"/>
      <c r="F8" s="142"/>
      <c r="G8" s="142"/>
      <c r="H8" s="110"/>
      <c r="I8" s="111"/>
      <c r="J8" s="111"/>
      <c r="K8" s="111"/>
      <c r="L8" s="111"/>
    </row>
    <row r="9" spans="1:12" ht="6.75" hidden="1" customHeight="1">
      <c r="A9" s="103"/>
      <c r="B9" s="103"/>
      <c r="C9" s="103"/>
      <c r="D9" s="103"/>
      <c r="E9" s="43"/>
      <c r="F9" s="142"/>
      <c r="G9" s="142"/>
      <c r="H9" s="44"/>
      <c r="I9" s="44"/>
      <c r="J9" s="44"/>
      <c r="K9" s="44"/>
      <c r="L9" s="44"/>
    </row>
    <row r="10" spans="1:12" ht="6" hidden="1" customHeight="1">
      <c r="A10" s="103"/>
      <c r="B10" s="103"/>
      <c r="C10" s="103"/>
      <c r="D10" s="103"/>
      <c r="E10" s="43"/>
      <c r="F10" s="142"/>
      <c r="G10" s="142"/>
      <c r="H10" s="44"/>
      <c r="I10" s="44"/>
      <c r="J10" s="44"/>
      <c r="K10" s="44"/>
      <c r="L10" s="44"/>
    </row>
    <row r="11" spans="1:12" ht="18.75" hidden="1">
      <c r="A11" s="106" t="s">
        <v>144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8.75" hidden="1">
      <c r="A12" s="106" t="s">
        <v>126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9.5" hidden="1" thickBot="1">
      <c r="A13" s="46"/>
      <c r="B13" s="46"/>
      <c r="C13" s="106"/>
      <c r="D13" s="106"/>
      <c r="E13" s="46"/>
      <c r="F13" s="106"/>
      <c r="G13" s="106"/>
      <c r="H13" s="46"/>
      <c r="I13" s="109"/>
      <c r="J13" s="109"/>
      <c r="K13" s="109"/>
      <c r="L13" s="47" t="s">
        <v>9</v>
      </c>
    </row>
    <row r="14" spans="1:12" ht="19.5" hidden="1" thickBot="1">
      <c r="A14" s="46"/>
      <c r="B14" s="46"/>
      <c r="C14" s="106"/>
      <c r="D14" s="106"/>
      <c r="E14" s="46"/>
      <c r="F14" s="106"/>
      <c r="G14" s="106"/>
      <c r="H14" s="46"/>
      <c r="I14" s="100" t="s">
        <v>10</v>
      </c>
      <c r="J14" s="100"/>
      <c r="K14" s="101"/>
      <c r="L14" s="48"/>
    </row>
    <row r="15" spans="1:12" ht="15" hidden="1" customHeight="1">
      <c r="A15" s="109" t="s">
        <v>148</v>
      </c>
      <c r="B15" s="109"/>
      <c r="C15" s="109"/>
      <c r="D15" s="109"/>
      <c r="E15" s="109"/>
      <c r="F15" s="109"/>
      <c r="G15" s="109"/>
      <c r="H15" s="109"/>
      <c r="I15" s="100" t="s">
        <v>11</v>
      </c>
      <c r="J15" s="100"/>
      <c r="K15" s="101"/>
      <c r="L15" s="107"/>
    </row>
    <row r="16" spans="1:12" ht="3.75" hidden="1" customHeight="1" thickBot="1">
      <c r="A16" s="123"/>
      <c r="B16" s="123"/>
      <c r="C16" s="123"/>
      <c r="D16" s="123"/>
      <c r="E16" s="123"/>
      <c r="F16" s="123"/>
      <c r="G16" s="123"/>
      <c r="H16" s="123"/>
      <c r="I16" s="100"/>
      <c r="J16" s="100"/>
      <c r="K16" s="101"/>
      <c r="L16" s="108"/>
    </row>
    <row r="17" spans="1:12" hidden="1">
      <c r="A17" s="133" t="s">
        <v>122</v>
      </c>
      <c r="B17" s="134"/>
      <c r="C17" s="134"/>
      <c r="D17" s="140" t="s">
        <v>177</v>
      </c>
      <c r="E17" s="140"/>
      <c r="F17" s="140"/>
      <c r="G17" s="140"/>
      <c r="H17" s="141"/>
      <c r="I17" s="99" t="s">
        <v>12</v>
      </c>
      <c r="J17" s="100"/>
      <c r="K17" s="101"/>
      <c r="L17" s="107">
        <v>48639071</v>
      </c>
    </row>
    <row r="18" spans="1:12" ht="15.75" hidden="1" thickBot="1">
      <c r="A18" s="102"/>
      <c r="B18" s="139"/>
      <c r="C18" s="139"/>
      <c r="D18" s="142"/>
      <c r="E18" s="142"/>
      <c r="F18" s="142"/>
      <c r="G18" s="142"/>
      <c r="H18" s="143"/>
      <c r="I18" s="99"/>
      <c r="J18" s="100"/>
      <c r="K18" s="101"/>
      <c r="L18" s="108"/>
    </row>
    <row r="19" spans="1:12" ht="15.75" hidden="1" thickBot="1">
      <c r="A19" s="102"/>
      <c r="B19" s="139"/>
      <c r="C19" s="139"/>
      <c r="D19" s="142"/>
      <c r="E19" s="142"/>
      <c r="F19" s="142"/>
      <c r="G19" s="142"/>
      <c r="H19" s="143"/>
      <c r="I19" s="102"/>
      <c r="J19" s="103"/>
      <c r="K19" s="104"/>
      <c r="L19" s="50"/>
    </row>
    <row r="20" spans="1:12" ht="12.75" hidden="1" customHeight="1" thickBot="1">
      <c r="A20" s="102"/>
      <c r="B20" s="139"/>
      <c r="C20" s="139"/>
      <c r="D20" s="142"/>
      <c r="E20" s="142"/>
      <c r="F20" s="142"/>
      <c r="G20" s="142"/>
      <c r="H20" s="143"/>
      <c r="I20" s="102"/>
      <c r="J20" s="103"/>
      <c r="K20" s="104"/>
      <c r="L20" s="50"/>
    </row>
    <row r="21" spans="1:12" ht="12" hidden="1" customHeight="1" thickBot="1">
      <c r="A21" s="136"/>
      <c r="B21" s="137"/>
      <c r="C21" s="137"/>
      <c r="D21" s="144"/>
      <c r="E21" s="144"/>
      <c r="F21" s="144"/>
      <c r="G21" s="144"/>
      <c r="H21" s="145"/>
      <c r="I21" s="99"/>
      <c r="J21" s="100"/>
      <c r="K21" s="101"/>
      <c r="L21" s="51"/>
    </row>
    <row r="22" spans="1:12" ht="15.75" hidden="1" customHeight="1" thickBot="1">
      <c r="A22" s="159" t="s">
        <v>131</v>
      </c>
      <c r="B22" s="157"/>
      <c r="C22" s="157"/>
      <c r="D22" s="157"/>
      <c r="E22" s="157"/>
      <c r="F22" s="157"/>
      <c r="G22" s="157"/>
      <c r="H22" s="158"/>
      <c r="I22" s="146"/>
      <c r="J22" s="147"/>
      <c r="K22" s="148"/>
      <c r="L22" s="54"/>
    </row>
    <row r="23" spans="1:12" ht="21" hidden="1" customHeight="1" thickBot="1">
      <c r="A23" s="130" t="s">
        <v>13</v>
      </c>
      <c r="B23" s="131"/>
      <c r="C23" s="131"/>
      <c r="D23" s="131"/>
      <c r="E23" s="131"/>
      <c r="F23" s="131"/>
      <c r="G23" s="131"/>
      <c r="H23" s="132"/>
      <c r="I23" s="149" t="s">
        <v>14</v>
      </c>
      <c r="J23" s="150"/>
      <c r="K23" s="151"/>
      <c r="L23" s="54">
        <v>384</v>
      </c>
    </row>
    <row r="24" spans="1:12" ht="47.25" hidden="1" customHeight="1" thickBot="1">
      <c r="A24" s="130" t="s">
        <v>15</v>
      </c>
      <c r="B24" s="131"/>
      <c r="C24" s="131"/>
      <c r="D24" s="155" t="s">
        <v>127</v>
      </c>
      <c r="E24" s="155"/>
      <c r="F24" s="155"/>
      <c r="G24" s="155"/>
      <c r="H24" s="155"/>
      <c r="I24" s="155"/>
      <c r="J24" s="155"/>
      <c r="K24" s="155"/>
      <c r="L24" s="156"/>
    </row>
    <row r="25" spans="1:12" ht="36" hidden="1" customHeight="1" thickBot="1">
      <c r="A25" s="130" t="s">
        <v>16</v>
      </c>
      <c r="B25" s="131"/>
      <c r="C25" s="131"/>
      <c r="D25" s="157" t="s">
        <v>180</v>
      </c>
      <c r="E25" s="157"/>
      <c r="F25" s="157"/>
      <c r="G25" s="157"/>
      <c r="H25" s="157"/>
      <c r="I25" s="157"/>
      <c r="J25" s="157"/>
      <c r="K25" s="157"/>
      <c r="L25" s="158"/>
    </row>
    <row r="26" spans="1:12" ht="1.5" hidden="1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idden="1">
      <c r="A27" s="109" t="s">
        <v>123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.25" hidden="1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idden="1">
      <c r="A29" s="120" t="s">
        <v>17</v>
      </c>
      <c r="B29" s="121"/>
      <c r="C29" s="121"/>
      <c r="D29" s="121"/>
      <c r="E29" s="121"/>
      <c r="F29" s="121"/>
      <c r="G29" s="121"/>
      <c r="H29" s="122"/>
      <c r="I29" s="176"/>
      <c r="J29" s="105"/>
      <c r="K29" s="105"/>
      <c r="L29" s="177"/>
    </row>
    <row r="30" spans="1:12" ht="15.75" hidden="1" thickBot="1">
      <c r="A30" s="152" t="s">
        <v>18</v>
      </c>
      <c r="B30" s="153"/>
      <c r="C30" s="153"/>
      <c r="D30" s="153"/>
      <c r="E30" s="153"/>
      <c r="F30" s="153"/>
      <c r="G30" s="153"/>
      <c r="H30" s="154"/>
      <c r="I30" s="178"/>
      <c r="J30" s="123"/>
      <c r="K30" s="123"/>
      <c r="L30" s="179"/>
    </row>
    <row r="31" spans="1:12" ht="15.75" hidden="1" thickBot="1">
      <c r="A31" s="124" t="s">
        <v>19</v>
      </c>
      <c r="B31" s="125"/>
      <c r="C31" s="125"/>
      <c r="D31" s="125"/>
      <c r="E31" s="125"/>
      <c r="F31" s="125"/>
      <c r="G31" s="125"/>
      <c r="H31" s="126"/>
      <c r="I31" s="165" t="s">
        <v>132</v>
      </c>
      <c r="J31" s="166"/>
      <c r="K31" s="166"/>
      <c r="L31" s="167"/>
    </row>
    <row r="32" spans="1:12" ht="15.75" hidden="1" thickBot="1">
      <c r="A32" s="124" t="s">
        <v>20</v>
      </c>
      <c r="B32" s="125"/>
      <c r="C32" s="125"/>
      <c r="D32" s="125"/>
      <c r="E32" s="125"/>
      <c r="F32" s="125"/>
      <c r="G32" s="125"/>
      <c r="H32" s="126"/>
      <c r="I32" s="165" t="s">
        <v>133</v>
      </c>
      <c r="J32" s="166"/>
      <c r="K32" s="166"/>
      <c r="L32" s="167"/>
    </row>
    <row r="33" spans="1:12" ht="15.75" hidden="1" thickBot="1">
      <c r="A33" s="130" t="s">
        <v>120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33" hidden="1" customHeight="1" thickBot="1">
      <c r="A34" s="130" t="s">
        <v>178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12" ht="15.75" hidden="1" thickBot="1">
      <c r="A35" s="130" t="s">
        <v>121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idden="1">
      <c r="A36" s="127" t="s">
        <v>179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19.5" hidden="1" customHeight="1">
      <c r="A37" s="102" t="s">
        <v>171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04"/>
    </row>
    <row r="38" spans="1:12" ht="18.75" hidden="1" customHeight="1">
      <c r="A38" s="193" t="s">
        <v>172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12" ht="18.75" hidden="1" customHeight="1">
      <c r="A39" s="193" t="s">
        <v>173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5"/>
    </row>
    <row r="40" spans="1:12" ht="18.75" hidden="1" customHeight="1">
      <c r="A40" s="193" t="s">
        <v>174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5"/>
    </row>
    <row r="41" spans="1:12" ht="30.75" hidden="1" customHeight="1">
      <c r="A41" s="198" t="s">
        <v>181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</row>
    <row r="42" spans="1:12" ht="21" hidden="1" customHeight="1" thickBot="1">
      <c r="A42" s="180" t="s">
        <v>175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 hidden="1">
      <c r="A43" s="114" t="s">
        <v>21</v>
      </c>
      <c r="B43" s="115"/>
      <c r="C43" s="115"/>
      <c r="D43" s="115"/>
      <c r="E43" s="115"/>
      <c r="F43" s="115"/>
      <c r="G43" s="115"/>
      <c r="H43" s="116"/>
      <c r="I43" s="133"/>
      <c r="J43" s="134"/>
      <c r="K43" s="134"/>
      <c r="L43" s="135"/>
    </row>
    <row r="44" spans="1:12" ht="15.75" hidden="1" thickBot="1">
      <c r="A44" s="117"/>
      <c r="B44" s="118"/>
      <c r="C44" s="118"/>
      <c r="D44" s="118"/>
      <c r="E44" s="118"/>
      <c r="F44" s="118"/>
      <c r="G44" s="118"/>
      <c r="H44" s="119"/>
      <c r="I44" s="136"/>
      <c r="J44" s="137"/>
      <c r="K44" s="137"/>
      <c r="L44" s="138"/>
    </row>
    <row r="45" spans="1:12" hidden="1">
      <c r="A45" s="114" t="s">
        <v>22</v>
      </c>
      <c r="B45" s="115"/>
      <c r="C45" s="115"/>
      <c r="D45" s="115"/>
      <c r="E45" s="115"/>
      <c r="F45" s="115"/>
      <c r="G45" s="115"/>
      <c r="H45" s="116"/>
      <c r="I45" s="160" t="s">
        <v>134</v>
      </c>
      <c r="J45" s="140"/>
      <c r="K45" s="140"/>
      <c r="L45" s="141"/>
    </row>
    <row r="46" spans="1:12" ht="15.75" hidden="1" thickBot="1">
      <c r="A46" s="117"/>
      <c r="B46" s="118"/>
      <c r="C46" s="118"/>
      <c r="D46" s="118"/>
      <c r="E46" s="118"/>
      <c r="F46" s="118"/>
      <c r="G46" s="118"/>
      <c r="H46" s="119"/>
      <c r="I46" s="161"/>
      <c r="J46" s="144"/>
      <c r="K46" s="144"/>
      <c r="L46" s="145"/>
    </row>
    <row r="47" spans="1:12" hidden="1">
      <c r="A47" s="114" t="s">
        <v>23</v>
      </c>
      <c r="B47" s="115"/>
      <c r="C47" s="115"/>
      <c r="D47" s="115"/>
      <c r="E47" s="115"/>
      <c r="F47" s="115"/>
      <c r="G47" s="115"/>
      <c r="H47" s="116"/>
      <c r="I47" s="160"/>
      <c r="J47" s="140"/>
      <c r="K47" s="140"/>
      <c r="L47" s="141"/>
    </row>
    <row r="48" spans="1:12" ht="15.75" hidden="1" thickBot="1">
      <c r="A48" s="117"/>
      <c r="B48" s="118"/>
      <c r="C48" s="118"/>
      <c r="D48" s="118"/>
      <c r="E48" s="118"/>
      <c r="F48" s="118"/>
      <c r="G48" s="118"/>
      <c r="H48" s="119"/>
      <c r="I48" s="161"/>
      <c r="J48" s="144"/>
      <c r="K48" s="144"/>
      <c r="L48" s="145"/>
    </row>
    <row r="49" spans="1:12" ht="15.75" hidden="1" thickBot="1">
      <c r="A49" s="124" t="s">
        <v>24</v>
      </c>
      <c r="B49" s="125"/>
      <c r="C49" s="125"/>
      <c r="D49" s="125"/>
      <c r="E49" s="125"/>
      <c r="F49" s="125"/>
      <c r="G49" s="125"/>
      <c r="H49" s="126"/>
      <c r="I49" s="162">
        <v>41852</v>
      </c>
      <c r="J49" s="157"/>
      <c r="K49" s="157"/>
      <c r="L49" s="158"/>
    </row>
    <row r="50" spans="1:12" ht="15.75" hidden="1" thickBot="1">
      <c r="A50" s="124" t="s">
        <v>25</v>
      </c>
      <c r="B50" s="125"/>
      <c r="C50" s="125"/>
      <c r="D50" s="125"/>
      <c r="E50" s="125"/>
      <c r="F50" s="125"/>
      <c r="G50" s="125"/>
      <c r="H50" s="126"/>
      <c r="I50" s="159" t="s">
        <v>135</v>
      </c>
      <c r="J50" s="157"/>
      <c r="K50" s="157"/>
      <c r="L50" s="158"/>
    </row>
    <row r="51" spans="1:12" hidden="1">
      <c r="A51" s="114" t="s">
        <v>26</v>
      </c>
      <c r="B51" s="115"/>
      <c r="C51" s="115"/>
      <c r="D51" s="115"/>
      <c r="E51" s="115"/>
      <c r="F51" s="115"/>
      <c r="G51" s="115"/>
      <c r="H51" s="116"/>
      <c r="I51" s="160" t="s">
        <v>128</v>
      </c>
      <c r="J51" s="140"/>
      <c r="K51" s="140"/>
      <c r="L51" s="141"/>
    </row>
    <row r="52" spans="1:12" ht="15.75" hidden="1" thickBot="1">
      <c r="A52" s="117"/>
      <c r="B52" s="118"/>
      <c r="C52" s="118"/>
      <c r="D52" s="118"/>
      <c r="E52" s="118"/>
      <c r="F52" s="118"/>
      <c r="G52" s="118"/>
      <c r="H52" s="119"/>
      <c r="I52" s="161"/>
      <c r="J52" s="144"/>
      <c r="K52" s="144"/>
      <c r="L52" s="145"/>
    </row>
    <row r="53" spans="1:12" hidden="1">
      <c r="A53" s="114" t="s">
        <v>27</v>
      </c>
      <c r="B53" s="115"/>
      <c r="C53" s="115"/>
      <c r="D53" s="115"/>
      <c r="E53" s="115"/>
      <c r="F53" s="115"/>
      <c r="G53" s="115"/>
      <c r="H53" s="116"/>
      <c r="I53" s="160" t="s">
        <v>29</v>
      </c>
      <c r="J53" s="140"/>
      <c r="K53" s="140"/>
      <c r="L53" s="141"/>
    </row>
    <row r="54" spans="1:12" ht="15.75" hidden="1" thickBot="1">
      <c r="A54" s="117" t="s">
        <v>28</v>
      </c>
      <c r="B54" s="118"/>
      <c r="C54" s="118"/>
      <c r="D54" s="118"/>
      <c r="E54" s="118"/>
      <c r="F54" s="118"/>
      <c r="G54" s="118"/>
      <c r="H54" s="119"/>
      <c r="I54" s="161"/>
      <c r="J54" s="144"/>
      <c r="K54" s="144"/>
      <c r="L54" s="145"/>
    </row>
    <row r="55" spans="1:12" hidden="1">
      <c r="A55" s="196" t="s">
        <v>29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5.75" hidden="1" thickBo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 hidden="1">
      <c r="A57" s="168" t="s">
        <v>113</v>
      </c>
      <c r="B57" s="169"/>
      <c r="C57" s="169"/>
      <c r="D57" s="170"/>
      <c r="E57" s="55"/>
      <c r="F57" s="189" t="s">
        <v>114</v>
      </c>
      <c r="G57" s="190"/>
      <c r="H57" s="174" t="s">
        <v>30</v>
      </c>
      <c r="I57" s="160" t="s">
        <v>31</v>
      </c>
      <c r="J57" s="140"/>
      <c r="K57" s="140"/>
      <c r="L57" s="141"/>
    </row>
    <row r="58" spans="1:12" ht="15.75" hidden="1" thickBot="1">
      <c r="A58" s="171"/>
      <c r="B58" s="172"/>
      <c r="C58" s="172"/>
      <c r="D58" s="173"/>
      <c r="E58" s="56"/>
      <c r="F58" s="191"/>
      <c r="G58" s="192"/>
      <c r="H58" s="175"/>
      <c r="I58" s="161" t="s">
        <v>32</v>
      </c>
      <c r="J58" s="144"/>
      <c r="K58" s="144"/>
      <c r="L58" s="145"/>
    </row>
    <row r="59" spans="1:12" ht="15.75" hidden="1" thickBot="1">
      <c r="A59" s="186" t="s">
        <v>117</v>
      </c>
      <c r="B59" s="187"/>
      <c r="C59" s="187"/>
      <c r="D59" s="188"/>
      <c r="E59" s="57"/>
      <c r="F59" s="112"/>
      <c r="G59" s="113"/>
      <c r="H59" s="58"/>
      <c r="I59" s="165"/>
      <c r="J59" s="166"/>
      <c r="K59" s="166"/>
      <c r="L59" s="167"/>
    </row>
    <row r="60" spans="1:12" ht="45.75" hidden="1" customHeight="1" thickBot="1">
      <c r="A60" s="186" t="s">
        <v>129</v>
      </c>
      <c r="B60" s="187"/>
      <c r="C60" s="187"/>
      <c r="D60" s="188"/>
      <c r="E60" s="57"/>
      <c r="F60" s="112">
        <v>258</v>
      </c>
      <c r="G60" s="113"/>
      <c r="H60" s="59">
        <f>I60/F60</f>
        <v>38978.081472868216</v>
      </c>
      <c r="I60" s="183">
        <f>8480600.03+619556.19+956188.8</f>
        <v>10056345.02</v>
      </c>
      <c r="J60" s="184"/>
      <c r="K60" s="184"/>
      <c r="L60" s="185"/>
    </row>
    <row r="61" spans="1:12" ht="15.75" hidden="1" thickBot="1">
      <c r="A61" s="186" t="s">
        <v>118</v>
      </c>
      <c r="B61" s="187"/>
      <c r="C61" s="187"/>
      <c r="D61" s="188"/>
      <c r="E61" s="57"/>
      <c r="F61" s="112"/>
      <c r="G61" s="113"/>
      <c r="H61" s="59"/>
      <c r="I61" s="183"/>
      <c r="J61" s="184"/>
      <c r="K61" s="184"/>
      <c r="L61" s="185"/>
    </row>
    <row r="62" spans="1:12" ht="15.75" hidden="1" thickBot="1">
      <c r="A62" s="186"/>
      <c r="B62" s="187"/>
      <c r="C62" s="187"/>
      <c r="D62" s="188"/>
      <c r="E62" s="57"/>
      <c r="F62" s="112"/>
      <c r="G62" s="113"/>
      <c r="H62" s="59"/>
      <c r="I62" s="183"/>
      <c r="J62" s="184"/>
      <c r="K62" s="184"/>
      <c r="L62" s="185"/>
    </row>
    <row r="63" spans="1:12" ht="15.75" hidden="1" thickBot="1">
      <c r="A63" s="186"/>
      <c r="B63" s="187"/>
      <c r="C63" s="187"/>
      <c r="D63" s="188"/>
      <c r="E63" s="57"/>
      <c r="F63" s="112"/>
      <c r="G63" s="113"/>
      <c r="H63" s="59"/>
      <c r="I63" s="183"/>
      <c r="J63" s="184"/>
      <c r="K63" s="184"/>
      <c r="L63" s="185"/>
    </row>
    <row r="64" spans="1:12" ht="36.75" hidden="1" customHeight="1" thickBot="1">
      <c r="A64" s="186" t="s">
        <v>33</v>
      </c>
      <c r="B64" s="187"/>
      <c r="C64" s="187"/>
      <c r="D64" s="201"/>
      <c r="E64" s="57"/>
      <c r="F64" s="202"/>
      <c r="G64" s="113"/>
      <c r="H64" s="59"/>
      <c r="I64" s="183"/>
      <c r="J64" s="184"/>
      <c r="K64" s="184"/>
      <c r="L64" s="185"/>
    </row>
    <row r="65" spans="1:12" ht="15.75" hidden="1" thickBot="1">
      <c r="A65" s="186" t="s">
        <v>130</v>
      </c>
      <c r="B65" s="187"/>
      <c r="C65" s="187"/>
      <c r="D65" s="188"/>
      <c r="E65" s="57"/>
      <c r="F65" s="112">
        <v>99</v>
      </c>
      <c r="G65" s="113"/>
      <c r="H65" s="59">
        <f>I65/F65</f>
        <v>6066.4060606060602</v>
      </c>
      <c r="I65" s="183">
        <f>618691.2-18117</f>
        <v>600574.19999999995</v>
      </c>
      <c r="J65" s="184"/>
      <c r="K65" s="184"/>
      <c r="L65" s="185"/>
    </row>
    <row r="66" spans="1:12" ht="15.75" hidden="1" thickBot="1">
      <c r="A66" s="186"/>
      <c r="B66" s="187"/>
      <c r="C66" s="187"/>
      <c r="D66" s="188"/>
      <c r="E66" s="57"/>
      <c r="F66" s="112"/>
      <c r="G66" s="113"/>
      <c r="H66" s="58"/>
      <c r="I66" s="165"/>
      <c r="J66" s="166"/>
      <c r="K66" s="166"/>
      <c r="L66" s="167"/>
    </row>
    <row r="67" spans="1:12" ht="15.75" hidden="1" thickBot="1">
      <c r="A67" s="186"/>
      <c r="B67" s="187"/>
      <c r="C67" s="187"/>
      <c r="D67" s="188"/>
      <c r="E67" s="57"/>
      <c r="F67" s="112"/>
      <c r="G67" s="113"/>
      <c r="H67" s="58"/>
      <c r="I67" s="165"/>
      <c r="J67" s="166"/>
      <c r="K67" s="166"/>
      <c r="L67" s="167"/>
    </row>
    <row r="68" spans="1:12" hidden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t="13.5" hidden="1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>
      <c r="A87" s="109" t="s">
        <v>119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5" customHeight="1">
      <c r="A88" s="203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5.75" thickBot="1">
      <c r="A89" s="203" t="s">
        <v>34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5.75" thickBot="1">
      <c r="A90" s="204" t="s">
        <v>113</v>
      </c>
      <c r="B90" s="205"/>
      <c r="C90" s="205"/>
      <c r="D90" s="205"/>
      <c r="E90" s="205"/>
      <c r="F90" s="206"/>
      <c r="G90" s="168" t="s">
        <v>35</v>
      </c>
      <c r="H90" s="169"/>
      <c r="I90" s="190"/>
      <c r="J90" s="207"/>
      <c r="K90" s="207"/>
      <c r="L90" s="207"/>
    </row>
    <row r="91" spans="1:12" ht="15.75" thickBot="1">
      <c r="A91" s="159">
        <v>1</v>
      </c>
      <c r="B91" s="157"/>
      <c r="C91" s="157"/>
      <c r="D91" s="157"/>
      <c r="E91" s="157"/>
      <c r="F91" s="157"/>
      <c r="G91" s="159">
        <v>2</v>
      </c>
      <c r="H91" s="157"/>
      <c r="I91" s="158"/>
      <c r="J91" s="203"/>
      <c r="K91" s="203"/>
      <c r="L91" s="203"/>
    </row>
    <row r="92" spans="1:12">
      <c r="A92" s="208" t="s">
        <v>36</v>
      </c>
      <c r="B92" s="209"/>
      <c r="C92" s="209"/>
      <c r="D92" s="209"/>
      <c r="E92" s="209"/>
      <c r="F92" s="209"/>
      <c r="G92" s="176">
        <v>7660.2</v>
      </c>
      <c r="H92" s="105"/>
      <c r="I92" s="177"/>
      <c r="J92" s="203"/>
      <c r="K92" s="203"/>
      <c r="L92" s="203"/>
    </row>
    <row r="93" spans="1:12" ht="15.75" thickBot="1">
      <c r="A93" s="210"/>
      <c r="B93" s="211"/>
      <c r="C93" s="211"/>
      <c r="D93" s="211"/>
      <c r="E93" s="211"/>
      <c r="F93" s="211"/>
      <c r="G93" s="178"/>
      <c r="H93" s="123"/>
      <c r="I93" s="179"/>
      <c r="J93" s="203"/>
      <c r="K93" s="203"/>
      <c r="L93" s="203"/>
    </row>
    <row r="94" spans="1:12" ht="36" customHeight="1" thickBot="1">
      <c r="A94" s="130" t="s">
        <v>37</v>
      </c>
      <c r="B94" s="131"/>
      <c r="C94" s="131"/>
      <c r="D94" s="131"/>
      <c r="E94" s="131"/>
      <c r="F94" s="131"/>
      <c r="G94" s="159">
        <v>4345.1000000000004</v>
      </c>
      <c r="H94" s="157"/>
      <c r="I94" s="158"/>
      <c r="J94" s="203"/>
      <c r="K94" s="203"/>
      <c r="L94" s="203"/>
    </row>
    <row r="95" spans="1:12" ht="39.75" customHeight="1" thickBot="1">
      <c r="A95" s="133" t="s">
        <v>38</v>
      </c>
      <c r="B95" s="134"/>
      <c r="C95" s="134"/>
      <c r="D95" s="134"/>
      <c r="E95" s="134"/>
      <c r="F95" s="134"/>
      <c r="G95" s="160">
        <v>2535.9</v>
      </c>
      <c r="H95" s="140"/>
      <c r="I95" s="141"/>
      <c r="J95" s="203"/>
      <c r="K95" s="203"/>
      <c r="L95" s="203"/>
    </row>
    <row r="96" spans="1:12" ht="33" customHeight="1" thickBot="1">
      <c r="A96" s="130" t="s">
        <v>39</v>
      </c>
      <c r="B96" s="131"/>
      <c r="C96" s="131"/>
      <c r="D96" s="131"/>
      <c r="E96" s="131"/>
      <c r="F96" s="131"/>
      <c r="G96" s="159"/>
      <c r="H96" s="157"/>
      <c r="I96" s="158"/>
      <c r="J96" s="203"/>
      <c r="K96" s="203"/>
      <c r="L96" s="203"/>
    </row>
    <row r="97" spans="1:12" ht="36" customHeight="1" thickBot="1">
      <c r="A97" s="133" t="s">
        <v>40</v>
      </c>
      <c r="B97" s="134"/>
      <c r="C97" s="134"/>
      <c r="D97" s="134"/>
      <c r="E97" s="134"/>
      <c r="F97" s="134"/>
      <c r="G97" s="160"/>
      <c r="H97" s="140"/>
      <c r="I97" s="141"/>
      <c r="J97" s="203"/>
      <c r="K97" s="203"/>
      <c r="L97" s="203"/>
    </row>
    <row r="98" spans="1:12" ht="37.5" customHeight="1" thickBot="1">
      <c r="A98" s="130" t="s">
        <v>41</v>
      </c>
      <c r="B98" s="131"/>
      <c r="C98" s="131"/>
      <c r="D98" s="131"/>
      <c r="E98" s="131"/>
      <c r="F98" s="131"/>
      <c r="G98" s="159"/>
      <c r="H98" s="157"/>
      <c r="I98" s="158"/>
      <c r="J98" s="203"/>
      <c r="K98" s="203"/>
      <c r="L98" s="203"/>
    </row>
    <row r="99" spans="1:12" ht="15.75" thickBot="1">
      <c r="A99" s="133"/>
      <c r="B99" s="134"/>
      <c r="C99" s="134"/>
      <c r="D99" s="134"/>
      <c r="E99" s="134"/>
      <c r="F99" s="134"/>
      <c r="G99" s="160"/>
      <c r="H99" s="140"/>
      <c r="I99" s="141"/>
      <c r="J99" s="203"/>
      <c r="K99" s="203"/>
      <c r="L99" s="203"/>
    </row>
    <row r="100" spans="1:12" ht="29.25" customHeight="1" thickBot="1">
      <c r="A100" s="130" t="s">
        <v>42</v>
      </c>
      <c r="B100" s="131"/>
      <c r="C100" s="131"/>
      <c r="D100" s="131"/>
      <c r="E100" s="131"/>
      <c r="F100" s="131"/>
      <c r="G100" s="159"/>
      <c r="H100" s="157"/>
      <c r="I100" s="158"/>
      <c r="J100" s="203"/>
      <c r="K100" s="203"/>
      <c r="L100" s="203"/>
    </row>
    <row r="101" spans="1:12" ht="15.75" thickBot="1">
      <c r="A101" s="133" t="s">
        <v>43</v>
      </c>
      <c r="B101" s="134"/>
      <c r="C101" s="134"/>
      <c r="D101" s="134"/>
      <c r="E101" s="134"/>
      <c r="F101" s="134"/>
      <c r="G101" s="160"/>
      <c r="H101" s="140"/>
      <c r="I101" s="141"/>
      <c r="J101" s="203"/>
      <c r="K101" s="203"/>
      <c r="L101" s="203"/>
    </row>
    <row r="102" spans="1:12" ht="15.75" thickBot="1">
      <c r="A102" s="130" t="s">
        <v>44</v>
      </c>
      <c r="B102" s="131"/>
      <c r="C102" s="131"/>
      <c r="D102" s="131"/>
      <c r="E102" s="131"/>
      <c r="F102" s="131"/>
      <c r="G102" s="165"/>
      <c r="H102" s="166"/>
      <c r="I102" s="167"/>
      <c r="J102" s="212"/>
      <c r="K102" s="212"/>
      <c r="L102" s="212"/>
    </row>
    <row r="103" spans="1:12" ht="15.75" thickBot="1">
      <c r="A103" s="130" t="s">
        <v>45</v>
      </c>
      <c r="B103" s="131"/>
      <c r="C103" s="131"/>
      <c r="D103" s="131"/>
      <c r="E103" s="131"/>
      <c r="F103" s="131"/>
      <c r="G103" s="159"/>
      <c r="H103" s="157"/>
      <c r="I103" s="158"/>
      <c r="J103" s="203"/>
      <c r="K103" s="203"/>
      <c r="L103" s="203"/>
    </row>
    <row r="104" spans="1:12" ht="15.75" thickBot="1">
      <c r="A104" s="133" t="s">
        <v>46</v>
      </c>
      <c r="B104" s="134"/>
      <c r="C104" s="134"/>
      <c r="D104" s="134"/>
      <c r="E104" s="134"/>
      <c r="F104" s="134"/>
      <c r="G104" s="160">
        <f>G107</f>
        <v>336.9</v>
      </c>
      <c r="H104" s="140"/>
      <c r="I104" s="141"/>
      <c r="J104" s="203"/>
      <c r="K104" s="203"/>
      <c r="L104" s="203"/>
    </row>
    <row r="105" spans="1:12">
      <c r="A105" s="133" t="s">
        <v>47</v>
      </c>
      <c r="B105" s="134"/>
      <c r="C105" s="134"/>
      <c r="D105" s="134"/>
      <c r="E105" s="134"/>
      <c r="F105" s="134"/>
      <c r="G105" s="160"/>
      <c r="H105" s="140"/>
      <c r="I105" s="141"/>
      <c r="J105" s="203"/>
      <c r="K105" s="203"/>
      <c r="L105" s="203"/>
    </row>
    <row r="106" spans="1:12" ht="15.75" thickBot="1">
      <c r="A106" s="102"/>
      <c r="B106" s="139"/>
      <c r="C106" s="139"/>
      <c r="D106" s="139"/>
      <c r="E106" s="139"/>
      <c r="F106" s="139"/>
      <c r="G106" s="213"/>
      <c r="H106" s="203"/>
      <c r="I106" s="143"/>
      <c r="J106" s="203"/>
      <c r="K106" s="203"/>
      <c r="L106" s="203"/>
    </row>
    <row r="107" spans="1:12" ht="26.25" customHeight="1" thickBot="1">
      <c r="A107" s="133" t="s">
        <v>48</v>
      </c>
      <c r="B107" s="134"/>
      <c r="C107" s="134"/>
      <c r="D107" s="134"/>
      <c r="E107" s="134"/>
      <c r="F107" s="134"/>
      <c r="G107" s="160">
        <v>336.9</v>
      </c>
      <c r="H107" s="140"/>
      <c r="I107" s="141"/>
      <c r="J107" s="203"/>
      <c r="K107" s="203"/>
      <c r="L107" s="203"/>
    </row>
    <row r="108" spans="1:12" ht="37.5" customHeight="1" thickBot="1">
      <c r="A108" s="130" t="s">
        <v>49</v>
      </c>
      <c r="B108" s="131"/>
      <c r="C108" s="131"/>
      <c r="D108" s="131"/>
      <c r="E108" s="131"/>
      <c r="F108" s="131"/>
      <c r="G108" s="159"/>
      <c r="H108" s="157"/>
      <c r="I108" s="158"/>
      <c r="J108" s="203"/>
      <c r="K108" s="203"/>
      <c r="L108" s="203"/>
    </row>
    <row r="109" spans="1:12" ht="37.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61"/>
      <c r="K109" s="61"/>
      <c r="L109" s="61"/>
    </row>
    <row r="110" spans="1:12" ht="37.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61"/>
      <c r="K110" s="61"/>
      <c r="L110" s="61"/>
    </row>
    <row r="111" spans="1:12" ht="37.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61"/>
      <c r="K111" s="61"/>
      <c r="L111" s="61"/>
    </row>
    <row r="112" spans="1:12" ht="37.5" hidden="1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61"/>
      <c r="K112" s="61"/>
      <c r="L112" s="61"/>
    </row>
    <row r="113" spans="1:31" ht="37.5" hidden="1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61"/>
      <c r="K113" s="61"/>
      <c r="L113" s="61"/>
    </row>
    <row r="114" spans="1:31" ht="37.5" hidden="1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61"/>
      <c r="K114" s="61"/>
      <c r="L114" s="61"/>
    </row>
    <row r="115" spans="1:31" hidden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31" ht="15.75" hidden="1" customHeight="1">
      <c r="A116" s="109" t="s">
        <v>124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31" ht="15" hidden="1" customHeight="1">
      <c r="A117" s="109" t="s">
        <v>150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31" ht="9" hidden="1" customHeight="1" thickBo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</row>
    <row r="119" spans="1:31" ht="34.5" hidden="1" customHeight="1" thickBot="1">
      <c r="A119" s="240" t="s">
        <v>113</v>
      </c>
      <c r="B119" s="240"/>
      <c r="C119" s="240"/>
      <c r="D119" s="240"/>
      <c r="E119" s="241" t="s">
        <v>50</v>
      </c>
      <c r="F119" s="246" t="s">
        <v>115</v>
      </c>
      <c r="G119" s="246"/>
      <c r="H119" s="159" t="s">
        <v>51</v>
      </c>
      <c r="I119" s="214"/>
      <c r="J119" s="214"/>
      <c r="K119" s="214"/>
      <c r="L119" s="214"/>
      <c r="M119" s="214"/>
      <c r="N119" s="214"/>
      <c r="O119" s="215"/>
      <c r="P119" s="159" t="s">
        <v>52</v>
      </c>
      <c r="Q119" s="214"/>
      <c r="R119" s="214"/>
      <c r="S119" s="214"/>
      <c r="T119" s="214"/>
      <c r="U119" s="214"/>
      <c r="V119" s="214"/>
      <c r="W119" s="215"/>
      <c r="X119" s="159" t="s">
        <v>53</v>
      </c>
      <c r="Y119" s="214"/>
      <c r="Z119" s="214"/>
      <c r="AA119" s="214"/>
      <c r="AB119" s="214"/>
      <c r="AC119" s="214"/>
      <c r="AD119" s="214"/>
      <c r="AE119" s="215"/>
    </row>
    <row r="120" spans="1:31" ht="15.75" hidden="1" thickBot="1">
      <c r="A120" s="240"/>
      <c r="B120" s="240"/>
      <c r="C120" s="240"/>
      <c r="D120" s="240"/>
      <c r="E120" s="242"/>
      <c r="F120" s="246"/>
      <c r="G120" s="159"/>
      <c r="H120" s="237" t="s">
        <v>5</v>
      </c>
      <c r="I120" s="225" t="s">
        <v>54</v>
      </c>
      <c r="J120" s="226"/>
      <c r="K120" s="226"/>
      <c r="L120" s="226"/>
      <c r="M120" s="226"/>
      <c r="N120" s="226"/>
      <c r="O120" s="227"/>
      <c r="P120" s="237" t="s">
        <v>5</v>
      </c>
      <c r="Q120" s="225" t="s">
        <v>54</v>
      </c>
      <c r="R120" s="226"/>
      <c r="S120" s="226"/>
      <c r="T120" s="226"/>
      <c r="U120" s="226"/>
      <c r="V120" s="226"/>
      <c r="W120" s="227"/>
      <c r="X120" s="237" t="s">
        <v>5</v>
      </c>
      <c r="Y120" s="225" t="s">
        <v>54</v>
      </c>
      <c r="Z120" s="226"/>
      <c r="AA120" s="226"/>
      <c r="AB120" s="226"/>
      <c r="AC120" s="226"/>
      <c r="AD120" s="226"/>
      <c r="AE120" s="227"/>
    </row>
    <row r="121" spans="1:31" ht="123" hidden="1" customHeight="1" thickBot="1">
      <c r="A121" s="240"/>
      <c r="B121" s="240"/>
      <c r="C121" s="240"/>
      <c r="D121" s="240"/>
      <c r="E121" s="242"/>
      <c r="F121" s="246"/>
      <c r="G121" s="159"/>
      <c r="H121" s="238"/>
      <c r="I121" s="236" t="s">
        <v>116</v>
      </c>
      <c r="J121" s="218" t="s">
        <v>55</v>
      </c>
      <c r="K121" s="219"/>
      <c r="L121" s="216" t="s">
        <v>56</v>
      </c>
      <c r="M121" s="216" t="s">
        <v>57</v>
      </c>
      <c r="N121" s="224" t="s">
        <v>58</v>
      </c>
      <c r="O121" s="206"/>
      <c r="P121" s="238"/>
      <c r="Q121" s="236" t="s">
        <v>116</v>
      </c>
      <c r="R121" s="218" t="s">
        <v>55</v>
      </c>
      <c r="S121" s="219"/>
      <c r="T121" s="216" t="s">
        <v>56</v>
      </c>
      <c r="U121" s="216" t="s">
        <v>57</v>
      </c>
      <c r="V121" s="224" t="s">
        <v>58</v>
      </c>
      <c r="W121" s="206"/>
      <c r="X121" s="238"/>
      <c r="Y121" s="236" t="s">
        <v>116</v>
      </c>
      <c r="Z121" s="218" t="s">
        <v>55</v>
      </c>
      <c r="AA121" s="219"/>
      <c r="AB121" s="216" t="s">
        <v>56</v>
      </c>
      <c r="AC121" s="216" t="s">
        <v>57</v>
      </c>
      <c r="AD121" s="224" t="s">
        <v>58</v>
      </c>
      <c r="AE121" s="206"/>
    </row>
    <row r="122" spans="1:31" ht="45.75" hidden="1" customHeight="1" thickBot="1">
      <c r="A122" s="241"/>
      <c r="B122" s="241"/>
      <c r="C122" s="241"/>
      <c r="D122" s="241"/>
      <c r="E122" s="242"/>
      <c r="F122" s="174"/>
      <c r="G122" s="160"/>
      <c r="H122" s="239"/>
      <c r="I122" s="220"/>
      <c r="J122" s="220"/>
      <c r="K122" s="221"/>
      <c r="L122" s="217"/>
      <c r="M122" s="235"/>
      <c r="N122" s="2" t="s">
        <v>111</v>
      </c>
      <c r="O122" s="3" t="s">
        <v>59</v>
      </c>
      <c r="P122" s="239"/>
      <c r="Q122" s="220"/>
      <c r="R122" s="220"/>
      <c r="S122" s="221"/>
      <c r="T122" s="217"/>
      <c r="U122" s="235"/>
      <c r="V122" s="2" t="s">
        <v>111</v>
      </c>
      <c r="W122" s="3" t="s">
        <v>59</v>
      </c>
      <c r="X122" s="239"/>
      <c r="Y122" s="220"/>
      <c r="Z122" s="220"/>
      <c r="AA122" s="221"/>
      <c r="AB122" s="217"/>
      <c r="AC122" s="235"/>
      <c r="AD122" s="2" t="s">
        <v>111</v>
      </c>
      <c r="AE122" s="3" t="s">
        <v>59</v>
      </c>
    </row>
    <row r="123" spans="1:31" ht="15.75" hidden="1" thickBot="1">
      <c r="A123" s="243">
        <v>1</v>
      </c>
      <c r="B123" s="244"/>
      <c r="C123" s="244"/>
      <c r="D123" s="245"/>
      <c r="E123" s="63">
        <v>2</v>
      </c>
      <c r="F123" s="159">
        <v>3</v>
      </c>
      <c r="G123" s="247"/>
      <c r="H123" s="4">
        <v>4</v>
      </c>
      <c r="I123" s="5">
        <v>5</v>
      </c>
      <c r="J123" s="230">
        <v>6</v>
      </c>
      <c r="K123" s="231"/>
      <c r="L123" s="5">
        <v>7</v>
      </c>
      <c r="M123" s="6">
        <v>8</v>
      </c>
      <c r="N123" s="7">
        <v>9</v>
      </c>
      <c r="O123" s="8">
        <v>10</v>
      </c>
      <c r="P123" s="4">
        <v>4</v>
      </c>
      <c r="Q123" s="5">
        <v>5</v>
      </c>
      <c r="R123" s="230">
        <v>6</v>
      </c>
      <c r="S123" s="231"/>
      <c r="T123" s="5">
        <v>7</v>
      </c>
      <c r="U123" s="6">
        <v>8</v>
      </c>
      <c r="V123" s="7">
        <v>9</v>
      </c>
      <c r="W123" s="8">
        <v>10</v>
      </c>
      <c r="X123" s="4">
        <v>4</v>
      </c>
      <c r="Y123" s="5">
        <v>5</v>
      </c>
      <c r="Z123" s="230">
        <v>6</v>
      </c>
      <c r="AA123" s="231"/>
      <c r="AB123" s="5">
        <v>7</v>
      </c>
      <c r="AC123" s="6">
        <v>8</v>
      </c>
      <c r="AD123" s="7">
        <v>9</v>
      </c>
      <c r="AE123" s="8">
        <v>10</v>
      </c>
    </row>
    <row r="124" spans="1:31" ht="35.25" hidden="1" customHeight="1" thickBot="1">
      <c r="A124" s="232" t="s">
        <v>60</v>
      </c>
      <c r="B124" s="232"/>
      <c r="C124" s="232"/>
      <c r="D124" s="232"/>
      <c r="E124" s="66">
        <v>100</v>
      </c>
      <c r="F124" s="248" t="s">
        <v>112</v>
      </c>
      <c r="G124" s="248"/>
      <c r="H124" s="10">
        <f>H127+H130+H131</f>
        <v>11166826.579999998</v>
      </c>
      <c r="I124" s="9">
        <f>I127</f>
        <v>10056345.02</v>
      </c>
      <c r="J124" s="222">
        <f>J130</f>
        <v>491790.36</v>
      </c>
      <c r="K124" s="223"/>
      <c r="L124" s="11"/>
      <c r="M124" s="12"/>
      <c r="N124" s="13">
        <f>N127+N131</f>
        <v>618691.19999999995</v>
      </c>
      <c r="O124" s="14"/>
      <c r="P124" s="10">
        <f>Q124+R124+T124+U124+V124</f>
        <v>11218196.99</v>
      </c>
      <c r="Q124" s="9">
        <f>Q127</f>
        <v>10085178.74</v>
      </c>
      <c r="R124" s="222">
        <f>R130</f>
        <v>514327.05</v>
      </c>
      <c r="S124" s="223"/>
      <c r="T124" s="11">
        <f>L124</f>
        <v>0</v>
      </c>
      <c r="U124" s="12">
        <f>M124</f>
        <v>0</v>
      </c>
      <c r="V124" s="13">
        <f>N124</f>
        <v>618691.19999999995</v>
      </c>
      <c r="W124" s="14">
        <f>O124</f>
        <v>0</v>
      </c>
      <c r="X124" s="10">
        <f>P124</f>
        <v>11218196.99</v>
      </c>
      <c r="Y124" s="9">
        <f>Y127</f>
        <v>10085178.74</v>
      </c>
      <c r="Z124" s="222">
        <f>Z130</f>
        <v>514327.05</v>
      </c>
      <c r="AA124" s="223"/>
      <c r="AB124" s="11">
        <f>T124</f>
        <v>0</v>
      </c>
      <c r="AC124" s="12">
        <f>U124</f>
        <v>0</v>
      </c>
      <c r="AD124" s="13">
        <f>V124</f>
        <v>618691.19999999995</v>
      </c>
      <c r="AE124" s="14">
        <f>W124</f>
        <v>0</v>
      </c>
    </row>
    <row r="125" spans="1:31" ht="42.75" hidden="1" customHeight="1" thickBot="1">
      <c r="A125" s="234" t="s">
        <v>61</v>
      </c>
      <c r="B125" s="234"/>
      <c r="C125" s="234"/>
      <c r="D125" s="234"/>
      <c r="E125" s="67">
        <v>110</v>
      </c>
      <c r="F125" s="233" t="s">
        <v>142</v>
      </c>
      <c r="G125" s="233"/>
      <c r="H125" s="15"/>
      <c r="I125" s="16" t="s">
        <v>112</v>
      </c>
      <c r="J125" s="228" t="s">
        <v>112</v>
      </c>
      <c r="K125" s="229"/>
      <c r="L125" s="17" t="s">
        <v>112</v>
      </c>
      <c r="M125" s="12" t="s">
        <v>112</v>
      </c>
      <c r="N125" s="13"/>
      <c r="O125" s="14" t="s">
        <v>112</v>
      </c>
      <c r="P125" s="15"/>
      <c r="Q125" s="16" t="s">
        <v>112</v>
      </c>
      <c r="R125" s="228" t="s">
        <v>112</v>
      </c>
      <c r="S125" s="229"/>
      <c r="T125" s="17" t="s">
        <v>112</v>
      </c>
      <c r="U125" s="12" t="s">
        <v>112</v>
      </c>
      <c r="V125" s="13">
        <f>N125</f>
        <v>0</v>
      </c>
      <c r="W125" s="14" t="s">
        <v>112</v>
      </c>
      <c r="X125" s="15"/>
      <c r="Y125" s="16" t="s">
        <v>112</v>
      </c>
      <c r="Z125" s="228" t="s">
        <v>112</v>
      </c>
      <c r="AA125" s="229"/>
      <c r="AB125" s="17" t="s">
        <v>112</v>
      </c>
      <c r="AC125" s="12" t="s">
        <v>112</v>
      </c>
      <c r="AD125" s="13">
        <f>V125</f>
        <v>0</v>
      </c>
      <c r="AE125" s="14" t="s">
        <v>112</v>
      </c>
    </row>
    <row r="126" spans="1:31" ht="15.75" hidden="1" thickBot="1">
      <c r="A126" s="249"/>
      <c r="B126" s="249"/>
      <c r="C126" s="249"/>
      <c r="D126" s="249"/>
      <c r="E126" s="65"/>
      <c r="F126" s="233"/>
      <c r="G126" s="233"/>
      <c r="H126" s="15"/>
      <c r="I126" s="16"/>
      <c r="J126" s="228"/>
      <c r="K126" s="229"/>
      <c r="L126" s="17"/>
      <c r="M126" s="12"/>
      <c r="N126" s="13"/>
      <c r="O126" s="14"/>
      <c r="P126" s="15"/>
      <c r="Q126" s="16"/>
      <c r="R126" s="228"/>
      <c r="S126" s="229"/>
      <c r="T126" s="17"/>
      <c r="U126" s="12"/>
      <c r="V126" s="13"/>
      <c r="W126" s="14"/>
      <c r="X126" s="15"/>
      <c r="Y126" s="16"/>
      <c r="Z126" s="228"/>
      <c r="AA126" s="229"/>
      <c r="AB126" s="17"/>
      <c r="AC126" s="12"/>
      <c r="AD126" s="13"/>
      <c r="AE126" s="14"/>
    </row>
    <row r="127" spans="1:31" ht="15.75" hidden="1" thickBot="1">
      <c r="A127" s="234" t="s">
        <v>62</v>
      </c>
      <c r="B127" s="234"/>
      <c r="C127" s="234"/>
      <c r="D127" s="234"/>
      <c r="E127" s="67">
        <v>120</v>
      </c>
      <c r="F127" s="240">
        <v>130</v>
      </c>
      <c r="G127" s="240"/>
      <c r="H127" s="15">
        <f>I127+N127</f>
        <v>10656919.219999999</v>
      </c>
      <c r="I127" s="16">
        <f>I134</f>
        <v>10056345.02</v>
      </c>
      <c r="J127" s="228" t="s">
        <v>112</v>
      </c>
      <c r="K127" s="229"/>
      <c r="L127" s="17" t="s">
        <v>112</v>
      </c>
      <c r="M127" s="12"/>
      <c r="N127" s="13">
        <f>N134-N131</f>
        <v>600574.19999999995</v>
      </c>
      <c r="O127" s="14"/>
      <c r="P127" s="15">
        <f>Q127+V127</f>
        <v>10685752.939999999</v>
      </c>
      <c r="Q127" s="16">
        <f>Q134</f>
        <v>10085178.74</v>
      </c>
      <c r="R127" s="228" t="s">
        <v>112</v>
      </c>
      <c r="S127" s="229"/>
      <c r="T127" s="17" t="s">
        <v>112</v>
      </c>
      <c r="U127" s="12">
        <f>M127</f>
        <v>0</v>
      </c>
      <c r="V127" s="13">
        <f>N127</f>
        <v>600574.19999999995</v>
      </c>
      <c r="W127" s="14"/>
      <c r="X127" s="15">
        <f>P127</f>
        <v>10685752.939999999</v>
      </c>
      <c r="Y127" s="16">
        <f>Q127</f>
        <v>10085178.74</v>
      </c>
      <c r="Z127" s="228" t="s">
        <v>112</v>
      </c>
      <c r="AA127" s="229"/>
      <c r="AB127" s="17" t="s">
        <v>112</v>
      </c>
      <c r="AC127" s="12">
        <f>U127</f>
        <v>0</v>
      </c>
      <c r="AD127" s="13">
        <f>V127</f>
        <v>600574.19999999995</v>
      </c>
      <c r="AE127" s="14"/>
    </row>
    <row r="128" spans="1:31" ht="36" hidden="1" customHeight="1" thickBot="1">
      <c r="A128" s="234" t="s">
        <v>63</v>
      </c>
      <c r="B128" s="234"/>
      <c r="C128" s="234"/>
      <c r="D128" s="234"/>
      <c r="E128" s="65">
        <v>130</v>
      </c>
      <c r="F128" s="240"/>
      <c r="G128" s="240"/>
      <c r="H128" s="15"/>
      <c r="I128" s="16" t="s">
        <v>112</v>
      </c>
      <c r="J128" s="228" t="s">
        <v>112</v>
      </c>
      <c r="K128" s="229"/>
      <c r="L128" s="17" t="s">
        <v>112</v>
      </c>
      <c r="M128" s="12" t="s">
        <v>112</v>
      </c>
      <c r="N128" s="13"/>
      <c r="O128" s="14" t="s">
        <v>112</v>
      </c>
      <c r="P128" s="15"/>
      <c r="Q128" s="16" t="s">
        <v>112</v>
      </c>
      <c r="R128" s="228" t="s">
        <v>112</v>
      </c>
      <c r="S128" s="229"/>
      <c r="T128" s="17" t="s">
        <v>112</v>
      </c>
      <c r="U128" s="12" t="s">
        <v>112</v>
      </c>
      <c r="V128" s="13">
        <f>N128</f>
        <v>0</v>
      </c>
      <c r="W128" s="14" t="s">
        <v>112</v>
      </c>
      <c r="X128" s="15"/>
      <c r="Y128" s="16" t="s">
        <v>112</v>
      </c>
      <c r="Z128" s="228" t="s">
        <v>112</v>
      </c>
      <c r="AA128" s="229"/>
      <c r="AB128" s="17" t="s">
        <v>112</v>
      </c>
      <c r="AC128" s="12" t="s">
        <v>112</v>
      </c>
      <c r="AD128" s="13">
        <f>V128</f>
        <v>0</v>
      </c>
      <c r="AE128" s="14" t="s">
        <v>112</v>
      </c>
    </row>
    <row r="129" spans="1:31" ht="79.5" hidden="1" customHeight="1" thickBot="1">
      <c r="A129" s="249" t="s">
        <v>64</v>
      </c>
      <c r="B129" s="249"/>
      <c r="C129" s="249"/>
      <c r="D129" s="249"/>
      <c r="E129" s="65">
        <v>140</v>
      </c>
      <c r="F129" s="240"/>
      <c r="G129" s="240"/>
      <c r="H129" s="15"/>
      <c r="I129" s="16" t="s">
        <v>112</v>
      </c>
      <c r="J129" s="228" t="s">
        <v>112</v>
      </c>
      <c r="K129" s="229"/>
      <c r="L129" s="17" t="s">
        <v>112</v>
      </c>
      <c r="M129" s="12" t="s">
        <v>112</v>
      </c>
      <c r="N129" s="13"/>
      <c r="O129" s="14" t="s">
        <v>112</v>
      </c>
      <c r="P129" s="15"/>
      <c r="Q129" s="16" t="s">
        <v>112</v>
      </c>
      <c r="R129" s="228" t="s">
        <v>112</v>
      </c>
      <c r="S129" s="229"/>
      <c r="T129" s="17" t="s">
        <v>112</v>
      </c>
      <c r="U129" s="12" t="s">
        <v>112</v>
      </c>
      <c r="V129" s="13">
        <f>N129</f>
        <v>0</v>
      </c>
      <c r="W129" s="14" t="s">
        <v>112</v>
      </c>
      <c r="X129" s="15"/>
      <c r="Y129" s="16" t="s">
        <v>112</v>
      </c>
      <c r="Z129" s="228" t="s">
        <v>112</v>
      </c>
      <c r="AA129" s="229"/>
      <c r="AB129" s="17" t="s">
        <v>112</v>
      </c>
      <c r="AC129" s="12" t="s">
        <v>112</v>
      </c>
      <c r="AD129" s="13">
        <f>V129</f>
        <v>0</v>
      </c>
      <c r="AE129" s="14" t="s">
        <v>112</v>
      </c>
    </row>
    <row r="130" spans="1:31" ht="35.25" hidden="1" customHeight="1" thickBot="1">
      <c r="A130" s="249" t="s">
        <v>65</v>
      </c>
      <c r="B130" s="249"/>
      <c r="C130" s="249"/>
      <c r="D130" s="249"/>
      <c r="E130" s="65">
        <v>150</v>
      </c>
      <c r="F130" s="240">
        <v>180</v>
      </c>
      <c r="G130" s="240"/>
      <c r="H130" s="15">
        <f>J130</f>
        <v>491790.36</v>
      </c>
      <c r="I130" s="16" t="s">
        <v>112</v>
      </c>
      <c r="J130" s="228">
        <f>J134</f>
        <v>491790.36</v>
      </c>
      <c r="K130" s="229"/>
      <c r="L130" s="17"/>
      <c r="M130" s="12" t="s">
        <v>112</v>
      </c>
      <c r="N130" s="13" t="s">
        <v>112</v>
      </c>
      <c r="O130" s="14" t="s">
        <v>112</v>
      </c>
      <c r="P130" s="15">
        <f>R130</f>
        <v>514327.05</v>
      </c>
      <c r="Q130" s="16" t="s">
        <v>112</v>
      </c>
      <c r="R130" s="228">
        <f>R134</f>
        <v>514327.05</v>
      </c>
      <c r="S130" s="229"/>
      <c r="T130" s="17">
        <f>L130</f>
        <v>0</v>
      </c>
      <c r="U130" s="12" t="s">
        <v>112</v>
      </c>
      <c r="V130" s="13" t="s">
        <v>112</v>
      </c>
      <c r="W130" s="14" t="s">
        <v>112</v>
      </c>
      <c r="X130" s="15">
        <f>P130</f>
        <v>514327.05</v>
      </c>
      <c r="Y130" s="16" t="s">
        <v>112</v>
      </c>
      <c r="Z130" s="228">
        <f>R130</f>
        <v>514327.05</v>
      </c>
      <c r="AA130" s="229"/>
      <c r="AB130" s="17">
        <f>T130</f>
        <v>0</v>
      </c>
      <c r="AC130" s="12" t="s">
        <v>112</v>
      </c>
      <c r="AD130" s="13" t="s">
        <v>112</v>
      </c>
      <c r="AE130" s="14" t="s">
        <v>112</v>
      </c>
    </row>
    <row r="131" spans="1:31" ht="15.75" hidden="1" thickBot="1">
      <c r="A131" s="249" t="s">
        <v>66</v>
      </c>
      <c r="B131" s="249"/>
      <c r="C131" s="249"/>
      <c r="D131" s="249"/>
      <c r="E131" s="65">
        <v>160</v>
      </c>
      <c r="F131" s="233" t="s">
        <v>170</v>
      </c>
      <c r="G131" s="233"/>
      <c r="H131" s="15">
        <f>N131</f>
        <v>18117</v>
      </c>
      <c r="I131" s="16" t="s">
        <v>112</v>
      </c>
      <c r="J131" s="228" t="s">
        <v>112</v>
      </c>
      <c r="K131" s="229"/>
      <c r="L131" s="17" t="s">
        <v>112</v>
      </c>
      <c r="M131" s="12" t="s">
        <v>112</v>
      </c>
      <c r="N131" s="13">
        <v>18117</v>
      </c>
      <c r="O131" s="14"/>
      <c r="P131" s="15">
        <f>H131</f>
        <v>18117</v>
      </c>
      <c r="Q131" s="16" t="s">
        <v>112</v>
      </c>
      <c r="R131" s="228" t="s">
        <v>112</v>
      </c>
      <c r="S131" s="229"/>
      <c r="T131" s="17" t="s">
        <v>112</v>
      </c>
      <c r="U131" s="12" t="s">
        <v>112</v>
      </c>
      <c r="V131" s="13">
        <f>N131</f>
        <v>18117</v>
      </c>
      <c r="W131" s="14"/>
      <c r="X131" s="15">
        <f>P131</f>
        <v>18117</v>
      </c>
      <c r="Y131" s="16" t="s">
        <v>112</v>
      </c>
      <c r="Z131" s="228" t="s">
        <v>112</v>
      </c>
      <c r="AA131" s="229"/>
      <c r="AB131" s="17" t="s">
        <v>112</v>
      </c>
      <c r="AC131" s="12" t="s">
        <v>112</v>
      </c>
      <c r="AD131" s="13">
        <f>V131</f>
        <v>18117</v>
      </c>
      <c r="AE131" s="14"/>
    </row>
    <row r="132" spans="1:31" ht="15.75" hidden="1" thickBot="1">
      <c r="A132" s="249" t="s">
        <v>67</v>
      </c>
      <c r="B132" s="249"/>
      <c r="C132" s="249"/>
      <c r="D132" s="249"/>
      <c r="E132" s="65">
        <v>180</v>
      </c>
      <c r="F132" s="240" t="s">
        <v>112</v>
      </c>
      <c r="G132" s="240"/>
      <c r="H132" s="15"/>
      <c r="I132" s="16" t="s">
        <v>112</v>
      </c>
      <c r="J132" s="228" t="s">
        <v>112</v>
      </c>
      <c r="K132" s="229"/>
      <c r="L132" s="17" t="s">
        <v>112</v>
      </c>
      <c r="M132" s="12" t="s">
        <v>112</v>
      </c>
      <c r="N132" s="13"/>
      <c r="O132" s="14" t="s">
        <v>112</v>
      </c>
      <c r="P132" s="15"/>
      <c r="Q132" s="16" t="s">
        <v>112</v>
      </c>
      <c r="R132" s="228" t="s">
        <v>112</v>
      </c>
      <c r="S132" s="229"/>
      <c r="T132" s="17" t="s">
        <v>112</v>
      </c>
      <c r="U132" s="12" t="s">
        <v>112</v>
      </c>
      <c r="V132" s="13"/>
      <c r="W132" s="14" t="s">
        <v>112</v>
      </c>
      <c r="X132" s="15"/>
      <c r="Y132" s="16" t="s">
        <v>112</v>
      </c>
      <c r="Z132" s="228" t="s">
        <v>112</v>
      </c>
      <c r="AA132" s="229"/>
      <c r="AB132" s="17" t="s">
        <v>112</v>
      </c>
      <c r="AC132" s="12" t="s">
        <v>112</v>
      </c>
      <c r="AD132" s="13"/>
      <c r="AE132" s="14" t="s">
        <v>112</v>
      </c>
    </row>
    <row r="133" spans="1:31" ht="16.5" hidden="1" thickBot="1">
      <c r="A133" s="250"/>
      <c r="B133" s="250"/>
      <c r="C133" s="250"/>
      <c r="D133" s="250"/>
      <c r="E133" s="68"/>
      <c r="F133" s="240"/>
      <c r="G133" s="240"/>
      <c r="H133" s="15"/>
      <c r="I133" s="16"/>
      <c r="J133" s="228"/>
      <c r="K133" s="229"/>
      <c r="L133" s="17"/>
      <c r="M133" s="12"/>
      <c r="N133" s="13"/>
      <c r="O133" s="14"/>
      <c r="P133" s="15"/>
      <c r="Q133" s="16"/>
      <c r="R133" s="228"/>
      <c r="S133" s="229"/>
      <c r="T133" s="17"/>
      <c r="U133" s="12"/>
      <c r="V133" s="13"/>
      <c r="W133" s="14"/>
      <c r="X133" s="15"/>
      <c r="Y133" s="16"/>
      <c r="Z133" s="228"/>
      <c r="AA133" s="229"/>
      <c r="AB133" s="17"/>
      <c r="AC133" s="12"/>
      <c r="AD133" s="13"/>
      <c r="AE133" s="14"/>
    </row>
    <row r="134" spans="1:31" ht="26.25" hidden="1" customHeight="1" thickBot="1">
      <c r="A134" s="251" t="s">
        <v>68</v>
      </c>
      <c r="B134" s="251"/>
      <c r="C134" s="251"/>
      <c r="D134" s="251"/>
      <c r="E134" s="65">
        <v>200</v>
      </c>
      <c r="F134" s="233" t="s">
        <v>143</v>
      </c>
      <c r="G134" s="233"/>
      <c r="H134" s="15">
        <f>I134+J134+N134</f>
        <v>11166826.579999998</v>
      </c>
      <c r="I134" s="16">
        <f>I135+I137+I145+I150+I147+I149</f>
        <v>10056345.02</v>
      </c>
      <c r="J134" s="228">
        <f>J136+J137+J145+J147+J149+J150</f>
        <v>491790.36</v>
      </c>
      <c r="K134" s="229"/>
      <c r="L134" s="17">
        <f>L136+L137+L145+L147+L149+L150</f>
        <v>0</v>
      </c>
      <c r="M134" s="17">
        <f>M136+M137+M145+M147+M149+M150</f>
        <v>0</v>
      </c>
      <c r="N134" s="69">
        <f>N136+N137+N145+N147+N149+N150</f>
        <v>618691.19999999995</v>
      </c>
      <c r="O134" s="14"/>
      <c r="P134" s="15">
        <f>Q134+R134+T134+U134+V134</f>
        <v>11218196.99</v>
      </c>
      <c r="Q134" s="16">
        <f>Q135+Q137+Q145+Q147+Q149+Q150</f>
        <v>10085178.74</v>
      </c>
      <c r="R134" s="228">
        <f>R136+R137+R145+R147+R149+R150</f>
        <v>514327.05</v>
      </c>
      <c r="S134" s="229"/>
      <c r="T134" s="17">
        <f>L134</f>
        <v>0</v>
      </c>
      <c r="U134" s="12">
        <f>M134</f>
        <v>0</v>
      </c>
      <c r="V134" s="16">
        <f>V135+V150+V145</f>
        <v>618691.19999999995</v>
      </c>
      <c r="W134" s="14"/>
      <c r="X134" s="15">
        <f t="shared" ref="X134:Z137" si="0">P134</f>
        <v>11218196.99</v>
      </c>
      <c r="Y134" s="16">
        <f t="shared" si="0"/>
        <v>10085178.74</v>
      </c>
      <c r="Z134" s="228">
        <f t="shared" si="0"/>
        <v>514327.05</v>
      </c>
      <c r="AA134" s="229"/>
      <c r="AB134" s="17">
        <f>T134</f>
        <v>0</v>
      </c>
      <c r="AC134" s="12">
        <f>U134</f>
        <v>0</v>
      </c>
      <c r="AD134" s="16">
        <f>AD135+AD150+AD145</f>
        <v>618691.19999999995</v>
      </c>
      <c r="AE134" s="14"/>
    </row>
    <row r="135" spans="1:31" ht="33" hidden="1" customHeight="1" thickBot="1">
      <c r="A135" s="249" t="s">
        <v>69</v>
      </c>
      <c r="B135" s="249"/>
      <c r="C135" s="249"/>
      <c r="D135" s="249"/>
      <c r="E135" s="65">
        <v>210</v>
      </c>
      <c r="F135" s="240" t="s">
        <v>169</v>
      </c>
      <c r="G135" s="240"/>
      <c r="H135" s="15">
        <f>I135+J135</f>
        <v>8499794.0600000005</v>
      </c>
      <c r="I135" s="16">
        <f>7509486.1+1560+956188.8</f>
        <v>8467234.9000000004</v>
      </c>
      <c r="J135" s="228">
        <f>J136</f>
        <v>32559.16</v>
      </c>
      <c r="K135" s="229"/>
      <c r="L135" s="17"/>
      <c r="M135" s="12"/>
      <c r="N135" s="16"/>
      <c r="O135" s="14"/>
      <c r="P135" s="15">
        <f>Q135+R135</f>
        <v>8522155.2599999998</v>
      </c>
      <c r="Q135" s="16">
        <f>I135</f>
        <v>8467234.9000000004</v>
      </c>
      <c r="R135" s="228">
        <f>R136</f>
        <v>54920.36</v>
      </c>
      <c r="S135" s="229"/>
      <c r="T135" s="17"/>
      <c r="U135" s="12"/>
      <c r="V135" s="16"/>
      <c r="W135" s="14"/>
      <c r="X135" s="15">
        <f t="shared" si="0"/>
        <v>8522155.2599999998</v>
      </c>
      <c r="Y135" s="16">
        <f t="shared" si="0"/>
        <v>8467234.9000000004</v>
      </c>
      <c r="Z135" s="228">
        <f t="shared" si="0"/>
        <v>54920.36</v>
      </c>
      <c r="AA135" s="229"/>
      <c r="AB135" s="17"/>
      <c r="AC135" s="12"/>
      <c r="AD135" s="16"/>
      <c r="AE135" s="14"/>
    </row>
    <row r="136" spans="1:31" ht="35.25" hidden="1" customHeight="1" thickBot="1">
      <c r="A136" s="249" t="s">
        <v>70</v>
      </c>
      <c r="B136" s="249"/>
      <c r="C136" s="249"/>
      <c r="D136" s="249"/>
      <c r="E136" s="65">
        <v>211</v>
      </c>
      <c r="F136" s="252" t="s">
        <v>168</v>
      </c>
      <c r="G136" s="253"/>
      <c r="H136" s="15">
        <f>I136+J136+L136+M136+N136</f>
        <v>8498234.0600000005</v>
      </c>
      <c r="I136" s="16">
        <f>7545040.06-35553.96+956188.8</f>
        <v>8465674.9000000004</v>
      </c>
      <c r="J136" s="228">
        <v>32559.16</v>
      </c>
      <c r="K136" s="229"/>
      <c r="L136" s="17"/>
      <c r="M136" s="12"/>
      <c r="N136" s="13"/>
      <c r="O136" s="14"/>
      <c r="P136" s="15">
        <f>Q136+R136+T136+U136+V136</f>
        <v>8520595.2599999998</v>
      </c>
      <c r="Q136" s="16">
        <f>I136</f>
        <v>8465674.9000000004</v>
      </c>
      <c r="R136" s="228">
        <f>J136+17174.5+5186.7</f>
        <v>54920.36</v>
      </c>
      <c r="S136" s="229"/>
      <c r="T136" s="17">
        <f t="shared" ref="T136:V137" si="1">L136</f>
        <v>0</v>
      </c>
      <c r="U136" s="12">
        <f t="shared" si="1"/>
        <v>0</v>
      </c>
      <c r="V136" s="13">
        <f t="shared" si="1"/>
        <v>0</v>
      </c>
      <c r="W136" s="14"/>
      <c r="X136" s="15">
        <f t="shared" si="0"/>
        <v>8520595.2599999998</v>
      </c>
      <c r="Y136" s="16">
        <f t="shared" si="0"/>
        <v>8465674.9000000004</v>
      </c>
      <c r="Z136" s="228">
        <f t="shared" si="0"/>
        <v>54920.36</v>
      </c>
      <c r="AA136" s="229"/>
      <c r="AB136" s="17">
        <f t="shared" ref="AB136:AD137" si="2">T136</f>
        <v>0</v>
      </c>
      <c r="AC136" s="12">
        <f t="shared" si="2"/>
        <v>0</v>
      </c>
      <c r="AD136" s="13">
        <f t="shared" si="2"/>
        <v>0</v>
      </c>
      <c r="AE136" s="14"/>
    </row>
    <row r="137" spans="1:31" ht="30" hidden="1" customHeight="1" thickBot="1">
      <c r="A137" s="249" t="s">
        <v>71</v>
      </c>
      <c r="B137" s="249"/>
      <c r="C137" s="249"/>
      <c r="D137" s="249"/>
      <c r="E137" s="65">
        <v>220</v>
      </c>
      <c r="F137" s="233" t="s">
        <v>167</v>
      </c>
      <c r="G137" s="233"/>
      <c r="H137" s="15">
        <f>I137+J137+L137+M137+N137</f>
        <v>450494</v>
      </c>
      <c r="I137" s="16"/>
      <c r="J137" s="228">
        <f>480490-6849-23147</f>
        <v>450494</v>
      </c>
      <c r="K137" s="229"/>
      <c r="L137" s="17"/>
      <c r="M137" s="12"/>
      <c r="N137" s="13"/>
      <c r="O137" s="14"/>
      <c r="P137" s="15">
        <f>Q137+R137+T137+U137+V137</f>
        <v>450494</v>
      </c>
      <c r="Q137" s="16">
        <f>I137</f>
        <v>0</v>
      </c>
      <c r="R137" s="228">
        <f>J137</f>
        <v>450494</v>
      </c>
      <c r="S137" s="229"/>
      <c r="T137" s="17">
        <f t="shared" si="1"/>
        <v>0</v>
      </c>
      <c r="U137" s="12">
        <f t="shared" si="1"/>
        <v>0</v>
      </c>
      <c r="V137" s="13">
        <f t="shared" si="1"/>
        <v>0</v>
      </c>
      <c r="W137" s="14"/>
      <c r="X137" s="15">
        <f t="shared" si="0"/>
        <v>450494</v>
      </c>
      <c r="Y137" s="16">
        <f t="shared" si="0"/>
        <v>0</v>
      </c>
      <c r="Z137" s="228">
        <f t="shared" si="0"/>
        <v>450494</v>
      </c>
      <c r="AA137" s="229"/>
      <c r="AB137" s="17">
        <f t="shared" si="2"/>
        <v>0</v>
      </c>
      <c r="AC137" s="12">
        <f t="shared" si="2"/>
        <v>0</v>
      </c>
      <c r="AD137" s="13">
        <f t="shared" si="2"/>
        <v>0</v>
      </c>
      <c r="AE137" s="14"/>
    </row>
    <row r="138" spans="1:31" ht="34.5" hidden="1" customHeight="1" thickBot="1">
      <c r="A138" s="240" t="s">
        <v>113</v>
      </c>
      <c r="B138" s="240"/>
      <c r="C138" s="240"/>
      <c r="D138" s="240"/>
      <c r="E138" s="241" t="s">
        <v>50</v>
      </c>
      <c r="F138" s="218" t="s">
        <v>115</v>
      </c>
      <c r="G138" s="254"/>
      <c r="H138" s="159" t="s">
        <v>51</v>
      </c>
      <c r="I138" s="214"/>
      <c r="J138" s="214"/>
      <c r="K138" s="214"/>
      <c r="L138" s="214"/>
      <c r="M138" s="214"/>
      <c r="N138" s="214"/>
      <c r="O138" s="215"/>
      <c r="P138" s="159" t="s">
        <v>52</v>
      </c>
      <c r="Q138" s="214"/>
      <c r="R138" s="214"/>
      <c r="S138" s="214"/>
      <c r="T138" s="214"/>
      <c r="U138" s="214"/>
      <c r="V138" s="214"/>
      <c r="W138" s="215"/>
      <c r="X138" s="159" t="s">
        <v>53</v>
      </c>
      <c r="Y138" s="214"/>
      <c r="Z138" s="214"/>
      <c r="AA138" s="214"/>
      <c r="AB138" s="214"/>
      <c r="AC138" s="214"/>
      <c r="AD138" s="214"/>
      <c r="AE138" s="215"/>
    </row>
    <row r="139" spans="1:31" ht="15.75" hidden="1" thickBot="1">
      <c r="A139" s="240"/>
      <c r="B139" s="240"/>
      <c r="C139" s="240"/>
      <c r="D139" s="240"/>
      <c r="E139" s="242"/>
      <c r="F139" s="255"/>
      <c r="G139" s="256"/>
      <c r="H139" s="237" t="s">
        <v>5</v>
      </c>
      <c r="I139" s="225" t="s">
        <v>54</v>
      </c>
      <c r="J139" s="226"/>
      <c r="K139" s="226"/>
      <c r="L139" s="226"/>
      <c r="M139" s="226"/>
      <c r="N139" s="226"/>
      <c r="O139" s="227"/>
      <c r="P139" s="237" t="s">
        <v>5</v>
      </c>
      <c r="Q139" s="225" t="s">
        <v>54</v>
      </c>
      <c r="R139" s="226"/>
      <c r="S139" s="226"/>
      <c r="T139" s="226"/>
      <c r="U139" s="226"/>
      <c r="V139" s="226"/>
      <c r="W139" s="227"/>
      <c r="X139" s="237" t="s">
        <v>5</v>
      </c>
      <c r="Y139" s="225" t="s">
        <v>54</v>
      </c>
      <c r="Z139" s="226"/>
      <c r="AA139" s="226"/>
      <c r="AB139" s="226"/>
      <c r="AC139" s="226"/>
      <c r="AD139" s="226"/>
      <c r="AE139" s="227"/>
    </row>
    <row r="140" spans="1:31" ht="123" hidden="1" customHeight="1" thickBot="1">
      <c r="A140" s="240"/>
      <c r="B140" s="240"/>
      <c r="C140" s="240"/>
      <c r="D140" s="240"/>
      <c r="E140" s="242"/>
      <c r="F140" s="255"/>
      <c r="G140" s="256"/>
      <c r="H140" s="238"/>
      <c r="I140" s="236" t="s">
        <v>116</v>
      </c>
      <c r="J140" s="218" t="s">
        <v>55</v>
      </c>
      <c r="K140" s="219"/>
      <c r="L140" s="216" t="s">
        <v>56</v>
      </c>
      <c r="M140" s="216" t="s">
        <v>57</v>
      </c>
      <c r="N140" s="224" t="s">
        <v>58</v>
      </c>
      <c r="O140" s="206"/>
      <c r="P140" s="238"/>
      <c r="Q140" s="236" t="s">
        <v>116</v>
      </c>
      <c r="R140" s="218" t="s">
        <v>55</v>
      </c>
      <c r="S140" s="219"/>
      <c r="T140" s="216" t="s">
        <v>56</v>
      </c>
      <c r="U140" s="216" t="s">
        <v>57</v>
      </c>
      <c r="V140" s="224" t="s">
        <v>58</v>
      </c>
      <c r="W140" s="206"/>
      <c r="X140" s="238"/>
      <c r="Y140" s="236" t="s">
        <v>116</v>
      </c>
      <c r="Z140" s="218" t="s">
        <v>55</v>
      </c>
      <c r="AA140" s="219"/>
      <c r="AB140" s="216" t="s">
        <v>56</v>
      </c>
      <c r="AC140" s="216" t="s">
        <v>57</v>
      </c>
      <c r="AD140" s="224" t="s">
        <v>58</v>
      </c>
      <c r="AE140" s="206"/>
    </row>
    <row r="141" spans="1:31" ht="44.25" hidden="1" customHeight="1" thickBot="1">
      <c r="A141" s="240"/>
      <c r="B141" s="240"/>
      <c r="C141" s="240"/>
      <c r="D141" s="240"/>
      <c r="E141" s="248"/>
      <c r="F141" s="257"/>
      <c r="G141" s="258"/>
      <c r="H141" s="239"/>
      <c r="I141" s="220"/>
      <c r="J141" s="220"/>
      <c r="K141" s="221"/>
      <c r="L141" s="217"/>
      <c r="M141" s="235"/>
      <c r="N141" s="2" t="s">
        <v>111</v>
      </c>
      <c r="O141" s="3" t="s">
        <v>59</v>
      </c>
      <c r="P141" s="239"/>
      <c r="Q141" s="220"/>
      <c r="R141" s="220"/>
      <c r="S141" s="221"/>
      <c r="T141" s="217"/>
      <c r="U141" s="235"/>
      <c r="V141" s="2" t="s">
        <v>111</v>
      </c>
      <c r="W141" s="3" t="s">
        <v>59</v>
      </c>
      <c r="X141" s="239"/>
      <c r="Y141" s="220"/>
      <c r="Z141" s="220"/>
      <c r="AA141" s="221"/>
      <c r="AB141" s="217"/>
      <c r="AC141" s="235"/>
      <c r="AD141" s="2" t="s">
        <v>111</v>
      </c>
      <c r="AE141" s="3" t="s">
        <v>59</v>
      </c>
    </row>
    <row r="142" spans="1:31" ht="15.75" hidden="1" thickBot="1">
      <c r="A142" s="243">
        <v>1</v>
      </c>
      <c r="B142" s="244"/>
      <c r="C142" s="244"/>
      <c r="D142" s="245"/>
      <c r="E142" s="63">
        <v>2</v>
      </c>
      <c r="F142" s="159">
        <v>3</v>
      </c>
      <c r="G142" s="247"/>
      <c r="H142" s="4">
        <v>4</v>
      </c>
      <c r="I142" s="5">
        <v>5</v>
      </c>
      <c r="J142" s="230">
        <v>6</v>
      </c>
      <c r="K142" s="231"/>
      <c r="L142" s="5">
        <v>7</v>
      </c>
      <c r="M142" s="6">
        <v>8</v>
      </c>
      <c r="N142" s="7">
        <v>9</v>
      </c>
      <c r="O142" s="8">
        <v>10</v>
      </c>
      <c r="P142" s="4">
        <v>4</v>
      </c>
      <c r="Q142" s="5">
        <v>5</v>
      </c>
      <c r="R142" s="230">
        <v>6</v>
      </c>
      <c r="S142" s="231"/>
      <c r="T142" s="5">
        <v>7</v>
      </c>
      <c r="U142" s="6">
        <v>8</v>
      </c>
      <c r="V142" s="7">
        <v>9</v>
      </c>
      <c r="W142" s="8">
        <v>10</v>
      </c>
      <c r="X142" s="4">
        <v>4</v>
      </c>
      <c r="Y142" s="5">
        <v>5</v>
      </c>
      <c r="Z142" s="230">
        <v>6</v>
      </c>
      <c r="AA142" s="231"/>
      <c r="AB142" s="5">
        <v>7</v>
      </c>
      <c r="AC142" s="6">
        <v>8</v>
      </c>
      <c r="AD142" s="7">
        <v>9</v>
      </c>
      <c r="AE142" s="8">
        <v>10</v>
      </c>
    </row>
    <row r="143" spans="1:31" ht="15.75" hidden="1" thickBot="1">
      <c r="A143" s="41"/>
      <c r="B143" s="52"/>
      <c r="C143" s="52"/>
      <c r="D143" s="53"/>
      <c r="E143" s="67"/>
      <c r="F143" s="70"/>
      <c r="G143" s="71"/>
      <c r="H143" s="15"/>
      <c r="I143" s="16"/>
      <c r="J143" s="323"/>
      <c r="K143" s="324"/>
      <c r="L143" s="17"/>
      <c r="M143" s="12"/>
      <c r="N143" s="13"/>
      <c r="O143" s="14"/>
      <c r="P143" s="15"/>
      <c r="Q143" s="16"/>
      <c r="R143" s="323"/>
      <c r="S143" s="324"/>
      <c r="T143" s="17"/>
      <c r="U143" s="12"/>
      <c r="V143" s="13"/>
      <c r="W143" s="14"/>
      <c r="X143" s="15"/>
      <c r="Y143" s="16"/>
      <c r="Z143" s="323"/>
      <c r="AA143" s="324"/>
      <c r="AB143" s="17"/>
      <c r="AC143" s="12"/>
      <c r="AD143" s="13"/>
      <c r="AE143" s="14"/>
    </row>
    <row r="144" spans="1:31" ht="15.75" hidden="1" thickBot="1">
      <c r="A144" s="159" t="s">
        <v>72</v>
      </c>
      <c r="B144" s="157"/>
      <c r="C144" s="157"/>
      <c r="D144" s="158"/>
      <c r="E144" s="67"/>
      <c r="F144" s="233"/>
      <c r="G144" s="233"/>
      <c r="H144" s="15"/>
      <c r="I144" s="16"/>
      <c r="J144" s="228"/>
      <c r="K144" s="229"/>
      <c r="L144" s="17"/>
      <c r="M144" s="12"/>
      <c r="N144" s="13"/>
      <c r="O144" s="14"/>
      <c r="P144" s="15"/>
      <c r="Q144" s="16"/>
      <c r="R144" s="228"/>
      <c r="S144" s="229"/>
      <c r="T144" s="17"/>
      <c r="U144" s="12"/>
      <c r="V144" s="13"/>
      <c r="W144" s="14"/>
      <c r="X144" s="15"/>
      <c r="Y144" s="16"/>
      <c r="Z144" s="228"/>
      <c r="AA144" s="229"/>
      <c r="AB144" s="17"/>
      <c r="AC144" s="12"/>
      <c r="AD144" s="13"/>
      <c r="AE144" s="14"/>
    </row>
    <row r="145" spans="1:31" ht="39.75" hidden="1" customHeight="1" thickBot="1">
      <c r="A145" s="249" t="s">
        <v>73</v>
      </c>
      <c r="B145" s="249"/>
      <c r="C145" s="249"/>
      <c r="D145" s="249"/>
      <c r="E145" s="65">
        <v>230</v>
      </c>
      <c r="F145" s="252" t="s">
        <v>166</v>
      </c>
      <c r="G145" s="253"/>
      <c r="H145" s="15">
        <f>I145+J145+L145+M145+N145</f>
        <v>30739.57</v>
      </c>
      <c r="I145" s="16">
        <v>30739.57</v>
      </c>
      <c r="J145" s="228"/>
      <c r="K145" s="229"/>
      <c r="L145" s="17"/>
      <c r="M145" s="12"/>
      <c r="N145" s="13"/>
      <c r="O145" s="14"/>
      <c r="P145" s="15">
        <f>Q145+R145+T145+U145+V145</f>
        <v>30739.57</v>
      </c>
      <c r="Q145" s="16">
        <f>I145</f>
        <v>30739.57</v>
      </c>
      <c r="R145" s="228">
        <f>J145</f>
        <v>0</v>
      </c>
      <c r="S145" s="229"/>
      <c r="T145" s="17">
        <f>L145</f>
        <v>0</v>
      </c>
      <c r="U145" s="12">
        <f>M145</f>
        <v>0</v>
      </c>
      <c r="V145" s="13">
        <f>N145</f>
        <v>0</v>
      </c>
      <c r="W145" s="14"/>
      <c r="X145" s="15">
        <f>P145</f>
        <v>30739.57</v>
      </c>
      <c r="Y145" s="16">
        <f>Q145</f>
        <v>30739.57</v>
      </c>
      <c r="Z145" s="228">
        <f>R145</f>
        <v>0</v>
      </c>
      <c r="AA145" s="229"/>
      <c r="AB145" s="17">
        <f>T145</f>
        <v>0</v>
      </c>
      <c r="AC145" s="12">
        <f>U145</f>
        <v>0</v>
      </c>
      <c r="AD145" s="13">
        <f>V145</f>
        <v>0</v>
      </c>
      <c r="AE145" s="14"/>
    </row>
    <row r="146" spans="1:31" ht="15.75" hidden="1" thickBot="1">
      <c r="A146" s="159" t="s">
        <v>72</v>
      </c>
      <c r="B146" s="157"/>
      <c r="C146" s="157"/>
      <c r="D146" s="158"/>
      <c r="E146" s="65"/>
      <c r="F146" s="233"/>
      <c r="G146" s="233"/>
      <c r="H146" s="15"/>
      <c r="I146" s="16"/>
      <c r="J146" s="228"/>
      <c r="K146" s="229"/>
      <c r="L146" s="17"/>
      <c r="M146" s="12"/>
      <c r="N146" s="13"/>
      <c r="O146" s="14"/>
      <c r="P146" s="15"/>
      <c r="Q146" s="16"/>
      <c r="R146" s="228"/>
      <c r="S146" s="229"/>
      <c r="T146" s="17"/>
      <c r="U146" s="12"/>
      <c r="V146" s="13">
        <f>N146</f>
        <v>0</v>
      </c>
      <c r="W146" s="14"/>
      <c r="X146" s="15"/>
      <c r="Y146" s="16"/>
      <c r="Z146" s="228"/>
      <c r="AA146" s="229"/>
      <c r="AB146" s="17"/>
      <c r="AC146" s="12"/>
      <c r="AD146" s="13">
        <f>V146</f>
        <v>0</v>
      </c>
      <c r="AE146" s="14"/>
    </row>
    <row r="147" spans="1:31" ht="36" hidden="1" customHeight="1" thickBot="1">
      <c r="A147" s="249" t="s">
        <v>74</v>
      </c>
      <c r="B147" s="249"/>
      <c r="C147" s="249"/>
      <c r="D147" s="249"/>
      <c r="E147" s="65">
        <v>240</v>
      </c>
      <c r="F147" s="233"/>
      <c r="G147" s="233"/>
      <c r="H147" s="15">
        <f>I147+J147+L147+M147+N147</f>
        <v>0</v>
      </c>
      <c r="I147" s="16"/>
      <c r="J147" s="228"/>
      <c r="K147" s="229"/>
      <c r="L147" s="17"/>
      <c r="M147" s="12"/>
      <c r="N147" s="13"/>
      <c r="O147" s="14"/>
      <c r="P147" s="15">
        <f>Q147+R147+T147+U147+V147</f>
        <v>0</v>
      </c>
      <c r="Q147" s="16">
        <f>I147</f>
        <v>0</v>
      </c>
      <c r="R147" s="228">
        <f>J147</f>
        <v>0</v>
      </c>
      <c r="S147" s="229"/>
      <c r="T147" s="17">
        <f>L147</f>
        <v>0</v>
      </c>
      <c r="U147" s="12">
        <f>M147</f>
        <v>0</v>
      </c>
      <c r="V147" s="13">
        <f>N147</f>
        <v>0</v>
      </c>
      <c r="W147" s="14"/>
      <c r="X147" s="15">
        <f>P147</f>
        <v>0</v>
      </c>
      <c r="Y147" s="16">
        <f>Q147</f>
        <v>0</v>
      </c>
      <c r="Z147" s="228">
        <f>R147</f>
        <v>0</v>
      </c>
      <c r="AA147" s="229"/>
      <c r="AB147" s="17">
        <f>T147</f>
        <v>0</v>
      </c>
      <c r="AC147" s="12">
        <f>U147</f>
        <v>0</v>
      </c>
      <c r="AD147" s="13">
        <f>V147</f>
        <v>0</v>
      </c>
      <c r="AE147" s="14"/>
    </row>
    <row r="148" spans="1:31" ht="15.75" hidden="1" thickBot="1">
      <c r="A148" s="249"/>
      <c r="B148" s="249"/>
      <c r="C148" s="249"/>
      <c r="D148" s="249"/>
      <c r="E148" s="65"/>
      <c r="F148" s="233"/>
      <c r="G148" s="233"/>
      <c r="H148" s="15"/>
      <c r="I148" s="16"/>
      <c r="J148" s="228"/>
      <c r="K148" s="229"/>
      <c r="L148" s="17"/>
      <c r="M148" s="12"/>
      <c r="N148" s="13"/>
      <c r="O148" s="14"/>
      <c r="P148" s="15"/>
      <c r="Q148" s="16"/>
      <c r="R148" s="228"/>
      <c r="S148" s="229"/>
      <c r="T148" s="17"/>
      <c r="U148" s="12"/>
      <c r="V148" s="13"/>
      <c r="W148" s="14"/>
      <c r="X148" s="15"/>
      <c r="Y148" s="16"/>
      <c r="Z148" s="228"/>
      <c r="AA148" s="229"/>
      <c r="AB148" s="17"/>
      <c r="AC148" s="12"/>
      <c r="AD148" s="13"/>
      <c r="AE148" s="14"/>
    </row>
    <row r="149" spans="1:31" ht="40.5" hidden="1" customHeight="1" thickBot="1">
      <c r="A149" s="249" t="s">
        <v>75</v>
      </c>
      <c r="B149" s="249"/>
      <c r="C149" s="249"/>
      <c r="D149" s="249"/>
      <c r="E149" s="65">
        <v>250</v>
      </c>
      <c r="F149" s="233"/>
      <c r="G149" s="233"/>
      <c r="H149" s="15">
        <f>I149+J149+L149+M149+N149</f>
        <v>0</v>
      </c>
      <c r="I149" s="16"/>
      <c r="J149" s="228"/>
      <c r="K149" s="229"/>
      <c r="L149" s="17"/>
      <c r="M149" s="12"/>
      <c r="N149" s="13"/>
      <c r="O149" s="14"/>
      <c r="P149" s="15">
        <f>Q149+R149+T149+U149+V149</f>
        <v>0</v>
      </c>
      <c r="Q149" s="16">
        <f>I149</f>
        <v>0</v>
      </c>
      <c r="R149" s="228">
        <f>J149</f>
        <v>0</v>
      </c>
      <c r="S149" s="229"/>
      <c r="T149" s="17">
        <f t="shared" ref="T149:V150" si="3">L149</f>
        <v>0</v>
      </c>
      <c r="U149" s="12">
        <f t="shared" si="3"/>
        <v>0</v>
      </c>
      <c r="V149" s="13">
        <f t="shared" si="3"/>
        <v>0</v>
      </c>
      <c r="W149" s="14"/>
      <c r="X149" s="15">
        <f t="shared" ref="X149:Z150" si="4">P149</f>
        <v>0</v>
      </c>
      <c r="Y149" s="16">
        <f t="shared" si="4"/>
        <v>0</v>
      </c>
      <c r="Z149" s="228">
        <f t="shared" si="4"/>
        <v>0</v>
      </c>
      <c r="AA149" s="229"/>
      <c r="AB149" s="17">
        <f t="shared" ref="AB149:AD150" si="5">T149</f>
        <v>0</v>
      </c>
      <c r="AC149" s="12">
        <f t="shared" si="5"/>
        <v>0</v>
      </c>
      <c r="AD149" s="13">
        <f t="shared" si="5"/>
        <v>0</v>
      </c>
      <c r="AE149" s="14"/>
    </row>
    <row r="150" spans="1:31" ht="43.5" hidden="1" customHeight="1" thickBot="1">
      <c r="A150" s="249" t="s">
        <v>76</v>
      </c>
      <c r="B150" s="249"/>
      <c r="C150" s="249"/>
      <c r="D150" s="249"/>
      <c r="E150" s="65">
        <v>260</v>
      </c>
      <c r="F150" s="233" t="s">
        <v>165</v>
      </c>
      <c r="G150" s="233"/>
      <c r="H150" s="15">
        <f>I150+J150+L150+M150+N150</f>
        <v>2185798.9499999997</v>
      </c>
      <c r="I150" s="16">
        <f>903260.4+619556.19+35553.96</f>
        <v>1558370.5499999998</v>
      </c>
      <c r="J150" s="228">
        <f>9533.2-796</f>
        <v>8737.2000000000007</v>
      </c>
      <c r="K150" s="229"/>
      <c r="L150" s="17"/>
      <c r="M150" s="12"/>
      <c r="N150" s="13">
        <v>618691.19999999995</v>
      </c>
      <c r="O150" s="14"/>
      <c r="P150" s="15">
        <f>Q150+R150+T150+U150+V150</f>
        <v>2214808.1599999997</v>
      </c>
      <c r="Q150" s="16">
        <f>I150+28833.72</f>
        <v>1587204.2699999998</v>
      </c>
      <c r="R150" s="228">
        <f>J150+175.49</f>
        <v>8912.69</v>
      </c>
      <c r="S150" s="229"/>
      <c r="T150" s="17">
        <f t="shared" si="3"/>
        <v>0</v>
      </c>
      <c r="U150" s="12">
        <f t="shared" si="3"/>
        <v>0</v>
      </c>
      <c r="V150" s="13">
        <f t="shared" si="3"/>
        <v>618691.19999999995</v>
      </c>
      <c r="W150" s="14"/>
      <c r="X150" s="15">
        <f t="shared" si="4"/>
        <v>2214808.1599999997</v>
      </c>
      <c r="Y150" s="16">
        <f t="shared" si="4"/>
        <v>1587204.2699999998</v>
      </c>
      <c r="Z150" s="228">
        <f t="shared" si="4"/>
        <v>8912.69</v>
      </c>
      <c r="AA150" s="229"/>
      <c r="AB150" s="17">
        <f t="shared" si="5"/>
        <v>0</v>
      </c>
      <c r="AC150" s="12">
        <f t="shared" si="5"/>
        <v>0</v>
      </c>
      <c r="AD150" s="13">
        <f t="shared" si="5"/>
        <v>618691.19999999995</v>
      </c>
      <c r="AE150" s="14"/>
    </row>
    <row r="151" spans="1:31" ht="15.75" hidden="1" thickBot="1">
      <c r="A151" s="130"/>
      <c r="B151" s="131"/>
      <c r="C151" s="131"/>
      <c r="D151" s="132"/>
      <c r="E151" s="65"/>
      <c r="F151" s="240"/>
      <c r="G151" s="240"/>
      <c r="H151" s="18"/>
      <c r="I151" s="19"/>
      <c r="J151" s="259"/>
      <c r="K151" s="260"/>
      <c r="L151" s="20"/>
      <c r="M151" s="21"/>
      <c r="N151" s="7"/>
      <c r="O151" s="8"/>
      <c r="P151" s="18"/>
      <c r="Q151" s="19"/>
      <c r="R151" s="259"/>
      <c r="S151" s="260"/>
      <c r="T151" s="20"/>
      <c r="U151" s="21"/>
      <c r="V151" s="7"/>
      <c r="W151" s="8"/>
      <c r="X151" s="18"/>
      <c r="Y151" s="19"/>
      <c r="Z151" s="259"/>
      <c r="AA151" s="260"/>
      <c r="AB151" s="20"/>
      <c r="AC151" s="21"/>
      <c r="AD151" s="7"/>
      <c r="AE151" s="8"/>
    </row>
    <row r="152" spans="1:31" ht="13.5" hidden="1" customHeight="1" thickBot="1">
      <c r="A152" s="249"/>
      <c r="B152" s="249"/>
      <c r="C152" s="249"/>
      <c r="D152" s="249"/>
      <c r="E152" s="65"/>
      <c r="F152" s="240"/>
      <c r="G152" s="240"/>
      <c r="H152" s="18"/>
      <c r="I152" s="19"/>
      <c r="J152" s="259"/>
      <c r="K152" s="260"/>
      <c r="L152" s="20"/>
      <c r="M152" s="21"/>
      <c r="N152" s="7"/>
      <c r="O152" s="8"/>
      <c r="P152" s="18"/>
      <c r="Q152" s="19"/>
      <c r="R152" s="259"/>
      <c r="S152" s="260"/>
      <c r="T152" s="20"/>
      <c r="U152" s="21"/>
      <c r="V152" s="7"/>
      <c r="W152" s="8"/>
      <c r="X152" s="18"/>
      <c r="Y152" s="19"/>
      <c r="Z152" s="259"/>
      <c r="AA152" s="260"/>
      <c r="AB152" s="20"/>
      <c r="AC152" s="21"/>
      <c r="AD152" s="7"/>
      <c r="AE152" s="8"/>
    </row>
    <row r="153" spans="1:31" ht="36.75" hidden="1" customHeight="1" thickBot="1">
      <c r="A153" s="251" t="s">
        <v>77</v>
      </c>
      <c r="B153" s="251"/>
      <c r="C153" s="251"/>
      <c r="D153" s="251"/>
      <c r="E153" s="72">
        <v>300</v>
      </c>
      <c r="F153" s="240" t="s">
        <v>112</v>
      </c>
      <c r="G153" s="240"/>
      <c r="H153" s="18"/>
      <c r="I153" s="19"/>
      <c r="J153" s="259"/>
      <c r="K153" s="260"/>
      <c r="L153" s="20"/>
      <c r="M153" s="21"/>
      <c r="N153" s="7"/>
      <c r="O153" s="8"/>
      <c r="P153" s="18"/>
      <c r="Q153" s="19"/>
      <c r="R153" s="259"/>
      <c r="S153" s="260"/>
      <c r="T153" s="20"/>
      <c r="U153" s="21"/>
      <c r="V153" s="7"/>
      <c r="W153" s="8"/>
      <c r="X153" s="18"/>
      <c r="Y153" s="19"/>
      <c r="Z153" s="259"/>
      <c r="AA153" s="260"/>
      <c r="AB153" s="20"/>
      <c r="AC153" s="21"/>
      <c r="AD153" s="7"/>
      <c r="AE153" s="8"/>
    </row>
    <row r="154" spans="1:31" ht="41.25" hidden="1" customHeight="1" thickBot="1">
      <c r="A154" s="249" t="s">
        <v>78</v>
      </c>
      <c r="B154" s="249"/>
      <c r="C154" s="249"/>
      <c r="D154" s="249"/>
      <c r="E154" s="65">
        <v>310</v>
      </c>
      <c r="F154" s="240"/>
      <c r="G154" s="240"/>
      <c r="H154" s="18"/>
      <c r="I154" s="19"/>
      <c r="J154" s="259"/>
      <c r="K154" s="260"/>
      <c r="L154" s="20"/>
      <c r="M154" s="21"/>
      <c r="N154" s="7"/>
      <c r="O154" s="8"/>
      <c r="P154" s="18"/>
      <c r="Q154" s="19"/>
      <c r="R154" s="259"/>
      <c r="S154" s="260"/>
      <c r="T154" s="20"/>
      <c r="U154" s="21"/>
      <c r="V154" s="7"/>
      <c r="W154" s="8"/>
      <c r="X154" s="18"/>
      <c r="Y154" s="19"/>
      <c r="Z154" s="259"/>
      <c r="AA154" s="260"/>
      <c r="AB154" s="20"/>
      <c r="AC154" s="21"/>
      <c r="AD154" s="7"/>
      <c r="AE154" s="8"/>
    </row>
    <row r="155" spans="1:31" ht="19.5" hidden="1" customHeight="1" thickBot="1">
      <c r="A155" s="249" t="s">
        <v>79</v>
      </c>
      <c r="B155" s="249"/>
      <c r="C155" s="249"/>
      <c r="D155" s="249"/>
      <c r="E155" s="65">
        <v>320</v>
      </c>
      <c r="F155" s="240"/>
      <c r="G155" s="240"/>
      <c r="H155" s="18"/>
      <c r="I155" s="19"/>
      <c r="J155" s="259"/>
      <c r="K155" s="260"/>
      <c r="L155" s="20"/>
      <c r="M155" s="21"/>
      <c r="N155" s="7"/>
      <c r="O155" s="8"/>
      <c r="P155" s="18"/>
      <c r="Q155" s="19"/>
      <c r="R155" s="259"/>
      <c r="S155" s="260"/>
      <c r="T155" s="20"/>
      <c r="U155" s="21"/>
      <c r="V155" s="7"/>
      <c r="W155" s="8"/>
      <c r="X155" s="18"/>
      <c r="Y155" s="19"/>
      <c r="Z155" s="259"/>
      <c r="AA155" s="260"/>
      <c r="AB155" s="20"/>
      <c r="AC155" s="21"/>
      <c r="AD155" s="7"/>
      <c r="AE155" s="8"/>
    </row>
    <row r="156" spans="1:31" ht="36" hidden="1" customHeight="1" thickBot="1">
      <c r="A156" s="251" t="s">
        <v>80</v>
      </c>
      <c r="B156" s="251"/>
      <c r="C156" s="251"/>
      <c r="D156" s="251"/>
      <c r="E156" s="72">
        <v>400</v>
      </c>
      <c r="F156" s="263"/>
      <c r="G156" s="263"/>
      <c r="H156" s="22"/>
      <c r="I156" s="23"/>
      <c r="J156" s="261"/>
      <c r="K156" s="262"/>
      <c r="L156" s="24"/>
      <c r="M156" s="25"/>
      <c r="N156" s="26"/>
      <c r="O156" s="27"/>
      <c r="P156" s="22"/>
      <c r="Q156" s="23"/>
      <c r="R156" s="261"/>
      <c r="S156" s="262"/>
      <c r="T156" s="24"/>
      <c r="U156" s="25"/>
      <c r="V156" s="26"/>
      <c r="W156" s="27"/>
      <c r="X156" s="22"/>
      <c r="Y156" s="23"/>
      <c r="Z156" s="261"/>
      <c r="AA156" s="262"/>
      <c r="AB156" s="24"/>
      <c r="AC156" s="25"/>
      <c r="AD156" s="26"/>
      <c r="AE156" s="27"/>
    </row>
    <row r="157" spans="1:31" ht="30.75" hidden="1" customHeight="1" thickBot="1">
      <c r="A157" s="249" t="s">
        <v>81</v>
      </c>
      <c r="B157" s="249"/>
      <c r="C157" s="249"/>
      <c r="D157" s="249"/>
      <c r="E157" s="65">
        <v>410</v>
      </c>
      <c r="F157" s="240"/>
      <c r="G157" s="240"/>
      <c r="H157" s="18"/>
      <c r="I157" s="19"/>
      <c r="J157" s="259"/>
      <c r="K157" s="260"/>
      <c r="L157" s="20"/>
      <c r="M157" s="21"/>
      <c r="N157" s="7"/>
      <c r="O157" s="8"/>
      <c r="P157" s="18"/>
      <c r="Q157" s="19"/>
      <c r="R157" s="259"/>
      <c r="S157" s="260"/>
      <c r="T157" s="20"/>
      <c r="U157" s="21"/>
      <c r="V157" s="7"/>
      <c r="W157" s="8"/>
      <c r="X157" s="18"/>
      <c r="Y157" s="19"/>
      <c r="Z157" s="259"/>
      <c r="AA157" s="260"/>
      <c r="AB157" s="20"/>
      <c r="AC157" s="21"/>
      <c r="AD157" s="7"/>
      <c r="AE157" s="8"/>
    </row>
    <row r="158" spans="1:31" ht="15.75" hidden="1" thickBot="1">
      <c r="A158" s="249" t="s">
        <v>82</v>
      </c>
      <c r="B158" s="249"/>
      <c r="C158" s="249"/>
      <c r="D158" s="249"/>
      <c r="E158" s="65">
        <v>420</v>
      </c>
      <c r="F158" s="240"/>
      <c r="G158" s="240"/>
      <c r="H158" s="18"/>
      <c r="I158" s="19"/>
      <c r="J158" s="259"/>
      <c r="K158" s="260"/>
      <c r="L158" s="20"/>
      <c r="M158" s="21"/>
      <c r="N158" s="7"/>
      <c r="O158" s="8"/>
      <c r="P158" s="18"/>
      <c r="Q158" s="19"/>
      <c r="R158" s="259"/>
      <c r="S158" s="260"/>
      <c r="T158" s="20"/>
      <c r="U158" s="21"/>
      <c r="V158" s="7"/>
      <c r="W158" s="8"/>
      <c r="X158" s="18"/>
      <c r="Y158" s="19"/>
      <c r="Z158" s="259"/>
      <c r="AA158" s="260"/>
      <c r="AB158" s="20"/>
      <c r="AC158" s="21"/>
      <c r="AD158" s="7"/>
      <c r="AE158" s="8"/>
    </row>
    <row r="159" spans="1:31" ht="34.5" hidden="1" customHeight="1" thickBot="1">
      <c r="A159" s="282" t="s">
        <v>83</v>
      </c>
      <c r="B159" s="283"/>
      <c r="C159" s="283"/>
      <c r="D159" s="284"/>
      <c r="E159" s="73">
        <v>500</v>
      </c>
      <c r="F159" s="241" t="s">
        <v>112</v>
      </c>
      <c r="G159" s="241"/>
      <c r="H159" s="35"/>
      <c r="I159" s="36"/>
      <c r="J159" s="264"/>
      <c r="K159" s="265"/>
      <c r="L159" s="37"/>
      <c r="M159" s="38"/>
      <c r="N159" s="39"/>
      <c r="O159" s="40"/>
      <c r="P159" s="35"/>
      <c r="Q159" s="36"/>
      <c r="R159" s="264"/>
      <c r="S159" s="265"/>
      <c r="T159" s="37"/>
      <c r="U159" s="38"/>
      <c r="V159" s="39"/>
      <c r="W159" s="40"/>
      <c r="X159" s="35"/>
      <c r="Y159" s="36"/>
      <c r="Z159" s="264"/>
      <c r="AA159" s="265"/>
      <c r="AB159" s="37"/>
      <c r="AC159" s="38"/>
      <c r="AD159" s="39"/>
      <c r="AE159" s="40"/>
    </row>
    <row r="160" spans="1:31" s="74" customFormat="1" ht="35.25" hidden="1" customHeight="1" thickBot="1">
      <c r="A160" s="251" t="s">
        <v>84</v>
      </c>
      <c r="B160" s="251"/>
      <c r="C160" s="251"/>
      <c r="D160" s="251"/>
      <c r="E160" s="72">
        <v>600</v>
      </c>
      <c r="F160" s="240" t="s">
        <v>112</v>
      </c>
      <c r="G160" s="240"/>
      <c r="H160" s="18"/>
      <c r="I160" s="19"/>
      <c r="J160" s="259"/>
      <c r="K160" s="260"/>
      <c r="L160" s="20"/>
      <c r="M160" s="21"/>
      <c r="N160" s="7"/>
      <c r="O160" s="8"/>
      <c r="P160" s="18"/>
      <c r="Q160" s="19"/>
      <c r="R160" s="259"/>
      <c r="S160" s="260"/>
      <c r="T160" s="20"/>
      <c r="U160" s="21"/>
      <c r="V160" s="7"/>
      <c r="W160" s="8"/>
      <c r="X160" s="18"/>
      <c r="Y160" s="19"/>
      <c r="Z160" s="259"/>
      <c r="AA160" s="260"/>
      <c r="AB160" s="20"/>
      <c r="AC160" s="21"/>
      <c r="AD160" s="7"/>
      <c r="AE160" s="8"/>
    </row>
    <row r="161" spans="1:31" s="78" customFormat="1" ht="10.5" hidden="1" customHeight="1">
      <c r="A161" s="75"/>
      <c r="B161" s="75"/>
      <c r="C161" s="75"/>
      <c r="D161" s="75"/>
      <c r="E161" s="76"/>
      <c r="F161" s="77"/>
      <c r="G161" s="77"/>
      <c r="H161" s="33"/>
      <c r="I161" s="34"/>
      <c r="J161" s="33"/>
      <c r="K161" s="34"/>
      <c r="L161" s="33"/>
      <c r="M161" s="34"/>
      <c r="N161" s="34"/>
      <c r="O161" s="34"/>
      <c r="P161" s="33"/>
      <c r="Q161" s="34"/>
      <c r="R161" s="33"/>
      <c r="S161" s="34"/>
      <c r="T161" s="33"/>
      <c r="U161" s="34"/>
      <c r="V161" s="34"/>
      <c r="W161" s="34"/>
      <c r="X161" s="33"/>
      <c r="Y161" s="34"/>
      <c r="Z161" s="33"/>
      <c r="AA161" s="34"/>
      <c r="AB161" s="33"/>
      <c r="AC161" s="34"/>
      <c r="AD161" s="34"/>
      <c r="AE161" s="34"/>
    </row>
    <row r="162" spans="1:31" s="78" customFormat="1" ht="10.5" hidden="1" customHeight="1">
      <c r="A162" s="75"/>
      <c r="B162" s="75"/>
      <c r="C162" s="75"/>
      <c r="D162" s="75"/>
      <c r="E162" s="76"/>
      <c r="F162" s="77"/>
      <c r="G162" s="77"/>
      <c r="H162" s="33"/>
      <c r="I162" s="34"/>
      <c r="J162" s="33"/>
      <c r="K162" s="34"/>
      <c r="L162" s="33"/>
      <c r="M162" s="34"/>
      <c r="N162" s="34"/>
      <c r="O162" s="34"/>
      <c r="P162" s="33"/>
      <c r="Q162" s="34"/>
      <c r="R162" s="33"/>
      <c r="S162" s="34"/>
      <c r="T162" s="33"/>
      <c r="U162" s="34"/>
      <c r="V162" s="34"/>
      <c r="W162" s="34"/>
      <c r="X162" s="33"/>
      <c r="Y162" s="34"/>
      <c r="Z162" s="33"/>
      <c r="AA162" s="34"/>
      <c r="AB162" s="33"/>
      <c r="AC162" s="34"/>
      <c r="AD162" s="34"/>
      <c r="AE162" s="34"/>
    </row>
    <row r="163" spans="1:31" ht="36.75" hidden="1" customHeight="1">
      <c r="A163" s="299" t="s">
        <v>85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31" ht="27.75" hidden="1" customHeight="1" thickBot="1">
      <c r="A164" s="281" t="s">
        <v>151</v>
      </c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</row>
    <row r="165" spans="1:31" ht="31.5" hidden="1" customHeight="1" thickBot="1">
      <c r="A165" s="285" t="s">
        <v>113</v>
      </c>
      <c r="B165" s="286"/>
      <c r="C165" s="286"/>
      <c r="D165" s="287"/>
      <c r="E165" s="294" t="s">
        <v>50</v>
      </c>
      <c r="F165" s="294" t="s">
        <v>86</v>
      </c>
      <c r="G165" s="243" t="s">
        <v>87</v>
      </c>
      <c r="H165" s="273"/>
      <c r="I165" s="273"/>
      <c r="J165" s="273"/>
      <c r="K165" s="273"/>
      <c r="L165" s="273"/>
      <c r="M165" s="273"/>
      <c r="N165" s="273"/>
      <c r="O165" s="273"/>
      <c r="P165" s="273"/>
      <c r="Q165" s="274"/>
    </row>
    <row r="166" spans="1:31" ht="15.75" hidden="1" thickBot="1">
      <c r="A166" s="288"/>
      <c r="B166" s="289"/>
      <c r="C166" s="289"/>
      <c r="D166" s="290"/>
      <c r="E166" s="295"/>
      <c r="F166" s="295"/>
      <c r="G166" s="255" t="s">
        <v>88</v>
      </c>
      <c r="H166" s="275"/>
      <c r="I166" s="275"/>
      <c r="J166" s="276"/>
      <c r="K166" s="272" t="s">
        <v>54</v>
      </c>
      <c r="L166" s="273"/>
      <c r="M166" s="273"/>
      <c r="N166" s="273"/>
      <c r="O166" s="273"/>
      <c r="P166" s="273"/>
      <c r="Q166" s="274"/>
    </row>
    <row r="167" spans="1:31" hidden="1">
      <c r="A167" s="288"/>
      <c r="B167" s="289"/>
      <c r="C167" s="289"/>
      <c r="D167" s="290"/>
      <c r="E167" s="295"/>
      <c r="F167" s="295"/>
      <c r="G167" s="277"/>
      <c r="H167" s="275"/>
      <c r="I167" s="275"/>
      <c r="J167" s="276"/>
      <c r="K167" s="266" t="s">
        <v>89</v>
      </c>
      <c r="L167" s="267"/>
      <c r="M167" s="267"/>
      <c r="N167" s="268"/>
      <c r="O167" s="266" t="s">
        <v>90</v>
      </c>
      <c r="P167" s="267"/>
      <c r="Q167" s="268"/>
    </row>
    <row r="168" spans="1:31" ht="69" hidden="1" customHeight="1" thickBot="1">
      <c r="A168" s="288"/>
      <c r="B168" s="289"/>
      <c r="C168" s="289"/>
      <c r="D168" s="290"/>
      <c r="E168" s="295"/>
      <c r="F168" s="295"/>
      <c r="G168" s="278"/>
      <c r="H168" s="279"/>
      <c r="I168" s="279"/>
      <c r="J168" s="280"/>
      <c r="K168" s="269"/>
      <c r="L168" s="270"/>
      <c r="M168" s="270"/>
      <c r="N168" s="271"/>
      <c r="O168" s="269"/>
      <c r="P168" s="270"/>
      <c r="Q168" s="271"/>
    </row>
    <row r="169" spans="1:31" ht="77.25" hidden="1" thickBot="1">
      <c r="A169" s="291"/>
      <c r="B169" s="292"/>
      <c r="C169" s="292"/>
      <c r="D169" s="293"/>
      <c r="E169" s="296"/>
      <c r="F169" s="296"/>
      <c r="G169" s="297" t="s">
        <v>136</v>
      </c>
      <c r="H169" s="298"/>
      <c r="I169" s="28" t="s">
        <v>137</v>
      </c>
      <c r="J169" s="28" t="s">
        <v>138</v>
      </c>
      <c r="K169" s="297" t="s">
        <v>139</v>
      </c>
      <c r="L169" s="298"/>
      <c r="M169" s="28" t="s">
        <v>140</v>
      </c>
      <c r="N169" s="28" t="s">
        <v>141</v>
      </c>
      <c r="O169" s="81" t="s">
        <v>93</v>
      </c>
      <c r="P169" s="28" t="s">
        <v>91</v>
      </c>
      <c r="Q169" s="28" t="s">
        <v>92</v>
      </c>
    </row>
    <row r="170" spans="1:31" ht="15.75" hidden="1" thickBot="1">
      <c r="A170" s="302">
        <v>1</v>
      </c>
      <c r="B170" s="303"/>
      <c r="C170" s="303"/>
      <c r="D170" s="304"/>
      <c r="E170" s="82">
        <v>2</v>
      </c>
      <c r="F170" s="63">
        <v>3</v>
      </c>
      <c r="G170" s="243">
        <v>4</v>
      </c>
      <c r="H170" s="274"/>
      <c r="I170" s="29">
        <v>5</v>
      </c>
      <c r="J170" s="18">
        <v>6</v>
      </c>
      <c r="K170" s="272">
        <v>7</v>
      </c>
      <c r="L170" s="274"/>
      <c r="M170" s="29">
        <v>8</v>
      </c>
      <c r="N170" s="29">
        <v>9</v>
      </c>
      <c r="O170" s="80">
        <v>10</v>
      </c>
      <c r="P170" s="29">
        <v>11</v>
      </c>
      <c r="Q170" s="30">
        <v>12</v>
      </c>
    </row>
    <row r="171" spans="1:31" ht="34.5" hidden="1" customHeight="1" thickBot="1">
      <c r="A171" s="302" t="s">
        <v>94</v>
      </c>
      <c r="B171" s="303"/>
      <c r="C171" s="303"/>
      <c r="D171" s="304"/>
      <c r="E171" s="83" t="s">
        <v>95</v>
      </c>
      <c r="F171" s="63" t="s">
        <v>112</v>
      </c>
      <c r="G171" s="305">
        <f>K171</f>
        <v>2185798.9499999997</v>
      </c>
      <c r="H171" s="306"/>
      <c r="I171" s="31">
        <f>P150</f>
        <v>2214808.1599999997</v>
      </c>
      <c r="J171" s="15">
        <f>X150</f>
        <v>2214808.1599999997</v>
      </c>
      <c r="K171" s="307">
        <f>K172+K174</f>
        <v>2185798.9499999997</v>
      </c>
      <c r="L171" s="306"/>
      <c r="M171" s="31">
        <f>I171</f>
        <v>2214808.1599999997</v>
      </c>
      <c r="N171" s="31">
        <f>J171</f>
        <v>2214808.1599999997</v>
      </c>
      <c r="O171" s="84"/>
      <c r="P171" s="31"/>
      <c r="Q171" s="32"/>
    </row>
    <row r="172" spans="1:31" ht="73.5" hidden="1" customHeight="1" thickBot="1">
      <c r="A172" s="302" t="s">
        <v>96</v>
      </c>
      <c r="B172" s="303"/>
      <c r="C172" s="303"/>
      <c r="D172" s="304"/>
      <c r="E172" s="83" t="s">
        <v>97</v>
      </c>
      <c r="F172" s="63" t="s">
        <v>112</v>
      </c>
      <c r="G172" s="305">
        <f>K172</f>
        <v>30894.68</v>
      </c>
      <c r="H172" s="306"/>
      <c r="I172" s="31"/>
      <c r="J172" s="15"/>
      <c r="K172" s="307">
        <f>32446.07-1551.39</f>
        <v>30894.68</v>
      </c>
      <c r="L172" s="306"/>
      <c r="M172" s="31"/>
      <c r="N172" s="31"/>
      <c r="O172" s="84"/>
      <c r="P172" s="31"/>
      <c r="Q172" s="32"/>
    </row>
    <row r="173" spans="1:31" ht="15.75" hidden="1" thickBot="1">
      <c r="A173" s="302"/>
      <c r="B173" s="303"/>
      <c r="C173" s="303"/>
      <c r="D173" s="304"/>
      <c r="E173" s="83"/>
      <c r="F173" s="63"/>
      <c r="G173" s="305"/>
      <c r="H173" s="306"/>
      <c r="I173" s="31"/>
      <c r="J173" s="15"/>
      <c r="K173" s="307"/>
      <c r="L173" s="306"/>
      <c r="M173" s="31"/>
      <c r="N173" s="31"/>
      <c r="O173" s="84"/>
      <c r="P173" s="31"/>
      <c r="Q173" s="32"/>
    </row>
    <row r="174" spans="1:31" ht="39" hidden="1" customHeight="1" thickBot="1">
      <c r="A174" s="302" t="s">
        <v>98</v>
      </c>
      <c r="B174" s="303"/>
      <c r="C174" s="303"/>
      <c r="D174" s="304"/>
      <c r="E174" s="83" t="s">
        <v>99</v>
      </c>
      <c r="F174" s="63"/>
      <c r="G174" s="305">
        <f>K174</f>
        <v>2154904.2699999996</v>
      </c>
      <c r="H174" s="306"/>
      <c r="I174" s="31">
        <f>I171</f>
        <v>2214808.1599999997</v>
      </c>
      <c r="J174" s="15">
        <f>J171</f>
        <v>2214808.1599999997</v>
      </c>
      <c r="K174" s="307">
        <f>H150-K172</f>
        <v>2154904.2699999996</v>
      </c>
      <c r="L174" s="306"/>
      <c r="M174" s="31">
        <f>I174</f>
        <v>2214808.1599999997</v>
      </c>
      <c r="N174" s="31">
        <f>J171</f>
        <v>2214808.1599999997</v>
      </c>
      <c r="O174" s="84"/>
      <c r="P174" s="31"/>
      <c r="Q174" s="32"/>
    </row>
    <row r="175" spans="1:31" ht="39" hidden="1" customHeight="1" thickBot="1">
      <c r="A175" s="302" t="s">
        <v>98</v>
      </c>
      <c r="B175" s="303"/>
      <c r="C175" s="303"/>
      <c r="D175" s="304"/>
      <c r="E175" s="83" t="s">
        <v>99</v>
      </c>
      <c r="F175" s="63"/>
      <c r="G175" s="305">
        <f>1559467.73</f>
        <v>1559467.73</v>
      </c>
      <c r="H175" s="306"/>
      <c r="I175" s="31">
        <f>G175</f>
        <v>1559467.73</v>
      </c>
      <c r="J175" s="15">
        <f>G175</f>
        <v>1559467.73</v>
      </c>
      <c r="K175" s="307">
        <f>G175</f>
        <v>1559467.73</v>
      </c>
      <c r="L175" s="306"/>
      <c r="M175" s="31">
        <f>K175</f>
        <v>1559467.73</v>
      </c>
      <c r="N175" s="31">
        <f>K175</f>
        <v>1559467.73</v>
      </c>
      <c r="O175" s="84"/>
      <c r="P175" s="31"/>
      <c r="Q175" s="32"/>
    </row>
    <row r="176" spans="1:31" ht="15.75" hidden="1" thickBot="1">
      <c r="A176" s="302"/>
      <c r="B176" s="303"/>
      <c r="C176" s="303"/>
      <c r="D176" s="304"/>
      <c r="E176" s="83"/>
      <c r="F176" s="63"/>
      <c r="G176" s="305"/>
      <c r="H176" s="306"/>
      <c r="I176" s="31"/>
      <c r="J176" s="15"/>
      <c r="K176" s="307"/>
      <c r="L176" s="306"/>
      <c r="M176" s="31"/>
      <c r="N176" s="31"/>
      <c r="O176" s="84"/>
      <c r="P176" s="31"/>
      <c r="Q176" s="32"/>
    </row>
    <row r="177" spans="1:17" ht="15.75" hidden="1" thickBot="1">
      <c r="A177" s="315" t="s">
        <v>163</v>
      </c>
      <c r="B177" s="316"/>
      <c r="C177" s="316"/>
      <c r="D177" s="317"/>
      <c r="E177" s="83"/>
      <c r="F177" s="63"/>
      <c r="G177" s="305"/>
      <c r="H177" s="306"/>
      <c r="I177" s="31"/>
      <c r="J177" s="15"/>
      <c r="K177" s="307"/>
      <c r="L177" s="306"/>
      <c r="M177" s="31"/>
      <c r="N177" s="31"/>
      <c r="O177" s="84"/>
      <c r="P177" s="31"/>
      <c r="Q177" s="32"/>
    </row>
    <row r="178" spans="1:17" hidden="1">
      <c r="A178" s="308" t="s">
        <v>152</v>
      </c>
      <c r="B178" s="308"/>
      <c r="C178" s="308"/>
      <c r="D178" s="308"/>
      <c r="E178" s="85"/>
      <c r="F178" s="86"/>
      <c r="G178" s="300">
        <f t="shared" ref="G178:G184" si="6">K178</f>
        <v>0</v>
      </c>
      <c r="H178" s="301"/>
      <c r="I178" s="87">
        <f t="shared" ref="I178:J184" si="7">M178</f>
        <v>0</v>
      </c>
      <c r="J178" s="87">
        <f t="shared" si="7"/>
        <v>0</v>
      </c>
      <c r="K178" s="300">
        <v>0</v>
      </c>
      <c r="L178" s="301"/>
      <c r="M178" s="87">
        <v>0</v>
      </c>
      <c r="N178" s="87">
        <v>0</v>
      </c>
      <c r="O178" s="87"/>
      <c r="P178" s="87"/>
      <c r="Q178" s="87"/>
    </row>
    <row r="179" spans="1:17" hidden="1">
      <c r="A179" s="309" t="s">
        <v>153</v>
      </c>
      <c r="B179" s="309"/>
      <c r="C179" s="309"/>
      <c r="D179" s="309"/>
      <c r="E179" s="85"/>
      <c r="F179" s="86"/>
      <c r="G179" s="300">
        <f t="shared" si="6"/>
        <v>0</v>
      </c>
      <c r="H179" s="301"/>
      <c r="I179" s="87">
        <f t="shared" si="7"/>
        <v>0</v>
      </c>
      <c r="J179" s="87">
        <f t="shared" si="7"/>
        <v>0</v>
      </c>
      <c r="K179" s="300">
        <v>0</v>
      </c>
      <c r="L179" s="301"/>
      <c r="M179" s="87">
        <v>0</v>
      </c>
      <c r="N179" s="87">
        <v>0</v>
      </c>
      <c r="O179" s="87"/>
      <c r="P179" s="87"/>
      <c r="Q179" s="87"/>
    </row>
    <row r="180" spans="1:17" hidden="1">
      <c r="A180" s="309" t="s">
        <v>154</v>
      </c>
      <c r="B180" s="309"/>
      <c r="C180" s="309"/>
      <c r="D180" s="309"/>
      <c r="E180" s="85"/>
      <c r="F180" s="86"/>
      <c r="G180" s="300">
        <f t="shared" si="6"/>
        <v>64000</v>
      </c>
      <c r="H180" s="301"/>
      <c r="I180" s="87">
        <f t="shared" si="7"/>
        <v>64000</v>
      </c>
      <c r="J180" s="87">
        <f t="shared" si="7"/>
        <v>64000</v>
      </c>
      <c r="K180" s="300">
        <f>44800+19200</f>
        <v>64000</v>
      </c>
      <c r="L180" s="301"/>
      <c r="M180" s="87">
        <v>64000</v>
      </c>
      <c r="N180" s="87">
        <v>64000</v>
      </c>
      <c r="O180" s="87"/>
      <c r="P180" s="87"/>
      <c r="Q180" s="87"/>
    </row>
    <row r="181" spans="1:17" hidden="1">
      <c r="A181" s="309" t="s">
        <v>155</v>
      </c>
      <c r="B181" s="309"/>
      <c r="C181" s="309"/>
      <c r="D181" s="309"/>
      <c r="E181" s="85"/>
      <c r="F181" s="86"/>
      <c r="G181" s="300">
        <f t="shared" si="6"/>
        <v>109400</v>
      </c>
      <c r="H181" s="301"/>
      <c r="I181" s="87">
        <f t="shared" si="7"/>
        <v>109400</v>
      </c>
      <c r="J181" s="87">
        <f t="shared" si="7"/>
        <v>109400</v>
      </c>
      <c r="K181" s="300">
        <f>109400</f>
        <v>109400</v>
      </c>
      <c r="L181" s="301"/>
      <c r="M181" s="87">
        <v>109400</v>
      </c>
      <c r="N181" s="87">
        <v>109400</v>
      </c>
      <c r="O181" s="87"/>
      <c r="P181" s="87"/>
      <c r="Q181" s="87"/>
    </row>
    <row r="182" spans="1:17" ht="36" hidden="1" customHeight="1">
      <c r="A182" s="312" t="s">
        <v>156</v>
      </c>
      <c r="B182" s="312"/>
      <c r="C182" s="312"/>
      <c r="D182" s="312"/>
      <c r="E182" s="88"/>
      <c r="F182" s="86"/>
      <c r="G182" s="300">
        <f t="shared" si="6"/>
        <v>1361948.08</v>
      </c>
      <c r="H182" s="301"/>
      <c r="I182" s="87">
        <f t="shared" si="7"/>
        <v>1363389.02</v>
      </c>
      <c r="J182" s="87">
        <f t="shared" si="7"/>
        <v>1363389.02</v>
      </c>
      <c r="K182" s="300">
        <f>1392842.76-29453.74-1440.94</f>
        <v>1361948.08</v>
      </c>
      <c r="L182" s="301"/>
      <c r="M182" s="89">
        <v>1363389.02</v>
      </c>
      <c r="N182" s="89">
        <v>1363389.02</v>
      </c>
      <c r="O182" s="89"/>
      <c r="P182" s="90"/>
      <c r="Q182" s="90"/>
    </row>
    <row r="183" spans="1:17" ht="48" hidden="1" customHeight="1">
      <c r="A183" s="312" t="s">
        <v>157</v>
      </c>
      <c r="B183" s="312"/>
      <c r="C183" s="312"/>
      <c r="D183" s="312"/>
      <c r="E183" s="88"/>
      <c r="F183" s="86"/>
      <c r="G183" s="300">
        <f t="shared" si="6"/>
        <v>619556.18999999994</v>
      </c>
      <c r="H183" s="301"/>
      <c r="I183" s="87">
        <f t="shared" si="7"/>
        <v>678019.14</v>
      </c>
      <c r="J183" s="87">
        <f t="shared" si="7"/>
        <v>678019.14</v>
      </c>
      <c r="K183" s="300">
        <f>619556.19</f>
        <v>619556.18999999994</v>
      </c>
      <c r="L183" s="301"/>
      <c r="M183" s="89">
        <v>678019.14</v>
      </c>
      <c r="N183" s="89">
        <v>678019.14</v>
      </c>
      <c r="O183" s="89"/>
      <c r="P183" s="90"/>
      <c r="Q183" s="90"/>
    </row>
    <row r="184" spans="1:17" ht="19.5" hidden="1" customHeight="1">
      <c r="A184" s="312" t="s">
        <v>158</v>
      </c>
      <c r="B184" s="320"/>
      <c r="C184" s="320"/>
      <c r="D184" s="320"/>
      <c r="E184" s="88"/>
      <c r="F184" s="86"/>
      <c r="G184" s="300">
        <f t="shared" si="6"/>
        <v>0</v>
      </c>
      <c r="H184" s="301"/>
      <c r="I184" s="87">
        <f t="shared" si="7"/>
        <v>0</v>
      </c>
      <c r="J184" s="87">
        <f t="shared" si="7"/>
        <v>0</v>
      </c>
      <c r="K184" s="301"/>
      <c r="L184" s="301"/>
      <c r="M184" s="89"/>
      <c r="N184" s="89"/>
      <c r="O184" s="89"/>
      <c r="P184" s="90"/>
      <c r="Q184" s="90"/>
    </row>
    <row r="185" spans="1:17" ht="18.75" hidden="1">
      <c r="A185" s="75"/>
      <c r="B185" s="75"/>
      <c r="C185" s="75"/>
      <c r="D185" s="75"/>
      <c r="E185" s="76"/>
      <c r="F185" s="77"/>
      <c r="G185" s="77"/>
      <c r="H185" s="33"/>
      <c r="I185" s="34"/>
      <c r="J185" s="33"/>
      <c r="K185" s="34"/>
      <c r="L185" s="33"/>
      <c r="M185" s="34"/>
      <c r="N185" s="34"/>
      <c r="O185" s="34"/>
    </row>
    <row r="186" spans="1:17" ht="18.75" hidden="1">
      <c r="A186" s="75"/>
      <c r="B186" s="75"/>
      <c r="C186" s="75"/>
      <c r="D186" s="75"/>
      <c r="E186" s="76"/>
      <c r="F186" s="77"/>
      <c r="G186" s="77"/>
      <c r="H186" s="33"/>
      <c r="I186" s="34"/>
      <c r="J186" s="33"/>
      <c r="K186" s="34"/>
      <c r="L186" s="33"/>
      <c r="M186" s="34"/>
      <c r="N186" s="34"/>
      <c r="O186" s="34"/>
    </row>
    <row r="187" spans="1:17" ht="18.75" hidden="1">
      <c r="A187" s="75"/>
      <c r="B187" s="75"/>
      <c r="C187" s="75"/>
      <c r="D187" s="75"/>
      <c r="E187" s="76"/>
      <c r="F187" s="77"/>
      <c r="G187" s="77"/>
      <c r="H187" s="33"/>
      <c r="I187" s="34"/>
      <c r="J187" s="33"/>
      <c r="K187" s="34"/>
      <c r="L187" s="33"/>
      <c r="M187" s="34"/>
      <c r="N187" s="34"/>
      <c r="O187" s="34"/>
    </row>
    <row r="188" spans="1:17" ht="18.75" hidden="1">
      <c r="A188" s="75"/>
      <c r="B188" s="75"/>
      <c r="C188" s="75"/>
      <c r="D188" s="75"/>
      <c r="E188" s="76"/>
      <c r="F188" s="77"/>
      <c r="G188" s="77"/>
      <c r="H188" s="33"/>
      <c r="I188" s="34"/>
      <c r="J188" s="33"/>
      <c r="K188" s="34"/>
      <c r="L188" s="33"/>
      <c r="M188" s="34"/>
      <c r="N188" s="34"/>
      <c r="O188" s="34"/>
    </row>
    <row r="189" spans="1:17" ht="18.75" hidden="1">
      <c r="A189" s="75"/>
      <c r="B189" s="75"/>
      <c r="C189" s="75"/>
      <c r="D189" s="75"/>
      <c r="E189" s="76"/>
      <c r="F189" s="77"/>
      <c r="G189" s="77"/>
      <c r="H189" s="33"/>
      <c r="I189" s="34"/>
      <c r="J189" s="33"/>
      <c r="K189" s="34"/>
      <c r="L189" s="33"/>
      <c r="M189" s="34"/>
      <c r="N189" s="34"/>
      <c r="O189" s="34"/>
    </row>
    <row r="190" spans="1:17" ht="18.75" hidden="1" customHeight="1">
      <c r="A190" s="75"/>
      <c r="B190" s="313" t="s">
        <v>100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91"/>
      <c r="N190" s="34"/>
      <c r="O190" s="34"/>
    </row>
    <row r="191" spans="1:17" ht="18.75" hidden="1" customHeight="1">
      <c r="A191" s="75"/>
      <c r="B191" s="314" t="s">
        <v>159</v>
      </c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91"/>
      <c r="N191" s="34"/>
      <c r="O191" s="34"/>
    </row>
    <row r="192" spans="1:17" ht="19.5" hidden="1" customHeight="1" thickBot="1">
      <c r="A192" s="75"/>
      <c r="B192" s="314" t="s">
        <v>101</v>
      </c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4"/>
      <c r="N192" s="34"/>
      <c r="O192" s="34"/>
    </row>
    <row r="193" spans="1:15" ht="30.75" hidden="1" thickBot="1">
      <c r="A193" s="243" t="s">
        <v>113</v>
      </c>
      <c r="B193" s="244"/>
      <c r="C193" s="244"/>
      <c r="D193" s="245"/>
      <c r="E193" s="64" t="s">
        <v>50</v>
      </c>
      <c r="F193" s="244" t="s">
        <v>102</v>
      </c>
      <c r="G193" s="318"/>
      <c r="H193" s="318"/>
      <c r="I193" s="231"/>
      <c r="J193" s="33"/>
      <c r="K193" s="34"/>
      <c r="L193" s="33"/>
      <c r="M193" s="34"/>
      <c r="N193" s="34"/>
      <c r="O193" s="34"/>
    </row>
    <row r="194" spans="1:15" ht="15.75" hidden="1" thickBot="1">
      <c r="A194" s="159">
        <v>1</v>
      </c>
      <c r="B194" s="157"/>
      <c r="C194" s="157"/>
      <c r="D194" s="157"/>
      <c r="E194" s="65">
        <v>2</v>
      </c>
      <c r="F194" s="244">
        <v>3</v>
      </c>
      <c r="G194" s="273"/>
      <c r="H194" s="273"/>
      <c r="I194" s="274"/>
      <c r="J194" s="33"/>
      <c r="K194" s="34"/>
      <c r="L194" s="33"/>
      <c r="M194" s="34"/>
      <c r="N194" s="34"/>
      <c r="O194" s="34"/>
    </row>
    <row r="195" spans="1:15" ht="15.75" hidden="1" thickBot="1">
      <c r="A195" s="130" t="s">
        <v>103</v>
      </c>
      <c r="B195" s="131"/>
      <c r="C195" s="131"/>
      <c r="D195" s="131"/>
      <c r="E195" s="92" t="s">
        <v>104</v>
      </c>
      <c r="F195" s="244">
        <v>1242</v>
      </c>
      <c r="G195" s="273"/>
      <c r="H195" s="273"/>
      <c r="I195" s="274"/>
      <c r="J195" s="33"/>
      <c r="K195" s="34"/>
      <c r="L195" s="33"/>
      <c r="M195" s="34"/>
      <c r="N195" s="34"/>
      <c r="O195" s="34"/>
    </row>
    <row r="196" spans="1:15" ht="15.75" hidden="1" thickBot="1">
      <c r="A196" s="130" t="s">
        <v>105</v>
      </c>
      <c r="B196" s="131"/>
      <c r="C196" s="131"/>
      <c r="D196" s="131"/>
      <c r="E196" s="92" t="s">
        <v>106</v>
      </c>
      <c r="F196" s="244"/>
      <c r="G196" s="273"/>
      <c r="H196" s="273"/>
      <c r="I196" s="274"/>
      <c r="J196" s="33"/>
      <c r="K196" s="34"/>
      <c r="L196" s="33"/>
      <c r="M196" s="34"/>
      <c r="N196" s="34"/>
      <c r="O196" s="34"/>
    </row>
    <row r="197" spans="1:15" ht="15.75" hidden="1" thickBot="1">
      <c r="A197" s="130" t="s">
        <v>107</v>
      </c>
      <c r="B197" s="131"/>
      <c r="C197" s="131"/>
      <c r="D197" s="131"/>
      <c r="E197" s="92" t="s">
        <v>108</v>
      </c>
      <c r="F197" s="244"/>
      <c r="G197" s="273"/>
      <c r="H197" s="273"/>
      <c r="I197" s="274"/>
      <c r="J197" s="33"/>
      <c r="K197" s="34"/>
      <c r="L197" s="33"/>
      <c r="M197" s="34"/>
      <c r="N197" s="34"/>
      <c r="O197" s="34"/>
    </row>
    <row r="198" spans="1:15" ht="15.75" hidden="1" thickBot="1">
      <c r="A198" s="130"/>
      <c r="B198" s="131"/>
      <c r="C198" s="131"/>
      <c r="D198" s="131"/>
      <c r="E198" s="92"/>
      <c r="F198" s="244"/>
      <c r="G198" s="273"/>
      <c r="H198" s="273"/>
      <c r="I198" s="274"/>
      <c r="J198" s="33"/>
      <c r="K198" s="34"/>
      <c r="L198" s="33"/>
      <c r="M198" s="34"/>
      <c r="N198" s="34"/>
      <c r="O198" s="34"/>
    </row>
    <row r="199" spans="1:15" ht="15.75" hidden="1" thickBot="1">
      <c r="A199" s="130" t="s">
        <v>109</v>
      </c>
      <c r="B199" s="131"/>
      <c r="C199" s="131"/>
      <c r="D199" s="131"/>
      <c r="E199" s="92" t="s">
        <v>110</v>
      </c>
      <c r="F199" s="244"/>
      <c r="G199" s="273"/>
      <c r="H199" s="273"/>
      <c r="I199" s="274"/>
      <c r="J199" s="33"/>
      <c r="K199" s="34"/>
      <c r="L199" s="33"/>
      <c r="M199" s="34"/>
      <c r="N199" s="34"/>
      <c r="O199" s="34"/>
    </row>
    <row r="200" spans="1:15" hidden="1">
      <c r="A200" s="49"/>
      <c r="B200" s="49"/>
      <c r="C200" s="49"/>
      <c r="D200" s="49"/>
      <c r="E200" s="93"/>
      <c r="F200" s="77"/>
      <c r="G200" s="79"/>
      <c r="H200" s="79"/>
      <c r="I200" s="79"/>
      <c r="J200" s="33"/>
      <c r="K200" s="34"/>
      <c r="L200" s="33"/>
      <c r="M200" s="34"/>
      <c r="N200" s="34"/>
      <c r="O200" s="34"/>
    </row>
    <row r="201" spans="1:15" ht="23.25" hidden="1" customHeight="1" thickBot="1">
      <c r="A201" s="203" t="s">
        <v>0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34"/>
      <c r="L201" s="33"/>
      <c r="M201" s="34"/>
      <c r="N201" s="34"/>
      <c r="O201" s="34"/>
    </row>
    <row r="202" spans="1:15" ht="36.75" hidden="1" customHeight="1" thickBot="1">
      <c r="A202" s="243" t="s">
        <v>113</v>
      </c>
      <c r="B202" s="244"/>
      <c r="C202" s="244"/>
      <c r="D202" s="245"/>
      <c r="E202" s="64" t="s">
        <v>50</v>
      </c>
      <c r="F202" s="244" t="s">
        <v>1</v>
      </c>
      <c r="G202" s="318"/>
      <c r="H202" s="318"/>
      <c r="I202" s="231"/>
      <c r="J202" s="33"/>
      <c r="K202" s="34"/>
      <c r="L202" s="33"/>
      <c r="M202" s="34"/>
      <c r="N202" s="34"/>
      <c r="O202" s="34"/>
    </row>
    <row r="203" spans="1:15" ht="33" hidden="1" customHeight="1" thickBot="1">
      <c r="A203" s="159">
        <v>1</v>
      </c>
      <c r="B203" s="157"/>
      <c r="C203" s="157"/>
      <c r="D203" s="157"/>
      <c r="E203" s="65">
        <v>2</v>
      </c>
      <c r="F203" s="244">
        <v>3</v>
      </c>
      <c r="G203" s="273"/>
      <c r="H203" s="273"/>
      <c r="I203" s="274"/>
      <c r="J203" s="33"/>
      <c r="K203" s="34"/>
      <c r="L203" s="33"/>
      <c r="M203" s="34"/>
      <c r="N203" s="34"/>
      <c r="O203" s="34"/>
    </row>
    <row r="204" spans="1:15" ht="23.25" hidden="1" customHeight="1" thickBot="1">
      <c r="A204" s="130" t="s">
        <v>2</v>
      </c>
      <c r="B204" s="131"/>
      <c r="C204" s="131"/>
      <c r="D204" s="131"/>
      <c r="E204" s="92" t="s">
        <v>104</v>
      </c>
      <c r="F204" s="310">
        <f>454.51-424.514</f>
        <v>29.995999999999981</v>
      </c>
      <c r="G204" s="311"/>
      <c r="H204" s="311"/>
      <c r="I204" s="306"/>
      <c r="J204" s="33"/>
      <c r="K204" s="34"/>
      <c r="L204" s="33"/>
      <c r="M204" s="34"/>
      <c r="N204" s="34"/>
      <c r="O204" s="34"/>
    </row>
    <row r="205" spans="1:15" ht="75.75" hidden="1" customHeight="1" thickBot="1">
      <c r="A205" s="130" t="s">
        <v>3</v>
      </c>
      <c r="B205" s="131"/>
      <c r="C205" s="131"/>
      <c r="D205" s="131"/>
      <c r="E205" s="92" t="s">
        <v>106</v>
      </c>
      <c r="F205" s="244"/>
      <c r="G205" s="273"/>
      <c r="H205" s="273"/>
      <c r="I205" s="274"/>
      <c r="J205" s="33"/>
      <c r="K205" s="34"/>
      <c r="L205" s="33"/>
      <c r="M205" s="34"/>
      <c r="N205" s="34"/>
      <c r="O205" s="34"/>
    </row>
    <row r="206" spans="1:15" ht="50.25" hidden="1" customHeight="1" thickBot="1">
      <c r="A206" s="130" t="s">
        <v>4</v>
      </c>
      <c r="B206" s="131"/>
      <c r="C206" s="131"/>
      <c r="D206" s="131"/>
      <c r="E206" s="92" t="s">
        <v>108</v>
      </c>
      <c r="F206" s="244"/>
      <c r="G206" s="273"/>
      <c r="H206" s="273"/>
      <c r="I206" s="274"/>
      <c r="J206" s="33"/>
      <c r="K206" s="34"/>
      <c r="L206" s="33"/>
      <c r="M206" s="34"/>
      <c r="N206" s="34"/>
      <c r="O206" s="34"/>
    </row>
    <row r="207" spans="1:15" hidden="1">
      <c r="A207" s="43"/>
      <c r="B207" s="43"/>
      <c r="C207" s="142"/>
      <c r="D207" s="142"/>
      <c r="E207" s="43"/>
      <c r="F207" s="142"/>
      <c r="G207" s="142"/>
      <c r="H207" s="44"/>
      <c r="I207" s="110"/>
      <c r="J207" s="110"/>
    </row>
    <row r="208" spans="1:15" hidden="1">
      <c r="A208" s="103" t="s">
        <v>176</v>
      </c>
      <c r="B208" s="103"/>
      <c r="C208" s="103"/>
      <c r="D208" s="94"/>
      <c r="E208" s="94"/>
      <c r="F208" s="95"/>
      <c r="G208" s="95"/>
      <c r="H208" s="95"/>
      <c r="I208" s="96" t="s">
        <v>164</v>
      </c>
      <c r="J208" s="96"/>
      <c r="K208" s="97"/>
      <c r="L208" s="97"/>
    </row>
    <row r="209" spans="1:10" hidden="1">
      <c r="A209" s="42"/>
      <c r="B209" s="42"/>
      <c r="C209" s="42"/>
      <c r="F209" s="319" t="s">
        <v>7</v>
      </c>
      <c r="G209" s="319"/>
      <c r="H209" s="319"/>
      <c r="I209" s="49"/>
      <c r="J209" s="49"/>
    </row>
    <row r="210" spans="1:10" hidden="1">
      <c r="A210" s="43"/>
      <c r="B210" s="43"/>
      <c r="C210" s="142"/>
      <c r="D210" s="142"/>
      <c r="E210" s="43"/>
      <c r="F210" s="142"/>
      <c r="G210" s="142"/>
      <c r="H210" s="44"/>
      <c r="I210" s="110"/>
      <c r="J210" s="110"/>
    </row>
    <row r="211" spans="1:10" ht="15" hidden="1" customHeight="1">
      <c r="A211" s="103" t="s">
        <v>125</v>
      </c>
      <c r="B211" s="103"/>
      <c r="C211" s="103"/>
      <c r="D211" s="94"/>
      <c r="E211" s="94"/>
      <c r="F211" s="95"/>
      <c r="G211" s="95"/>
      <c r="H211" s="95"/>
      <c r="I211" s="96" t="s">
        <v>160</v>
      </c>
      <c r="J211" s="96"/>
    </row>
    <row r="212" spans="1:10" ht="15" hidden="1" customHeight="1">
      <c r="A212" s="42"/>
      <c r="B212" s="42"/>
      <c r="D212" s="98"/>
      <c r="E212" s="98"/>
      <c r="F212" s="319" t="s">
        <v>7</v>
      </c>
      <c r="G212" s="319"/>
      <c r="H212" s="319"/>
      <c r="I212" s="322"/>
      <c r="J212" s="322"/>
    </row>
    <row r="213" spans="1:10" ht="30" hidden="1" customHeight="1">
      <c r="A213" s="321" t="s">
        <v>161</v>
      </c>
      <c r="B213" s="321"/>
      <c r="C213" s="321"/>
      <c r="D213" s="321"/>
      <c r="E213" s="321"/>
      <c r="F213" s="95"/>
      <c r="G213" s="95"/>
      <c r="H213" s="95"/>
      <c r="I213" s="62" t="s">
        <v>162</v>
      </c>
      <c r="J213" s="94"/>
    </row>
    <row r="214" spans="1:10" hidden="1">
      <c r="F214" s="319" t="s">
        <v>7</v>
      </c>
      <c r="G214" s="319"/>
      <c r="H214" s="319"/>
      <c r="I214" s="94"/>
      <c r="J214" s="94"/>
    </row>
    <row r="215" spans="1:10" hidden="1"/>
    <row r="216" spans="1:10" hidden="1"/>
  </sheetData>
  <mergeCells count="497">
    <mergeCell ref="F14:G14"/>
    <mergeCell ref="B7:B10"/>
    <mergeCell ref="I17:K18"/>
    <mergeCell ref="H7:L7"/>
    <mergeCell ref="L15:L16"/>
    <mergeCell ref="C7:D10"/>
    <mergeCell ref="H8:L8"/>
    <mergeCell ref="A11:L11"/>
    <mergeCell ref="A7:A10"/>
    <mergeCell ref="I15:K16"/>
    <mergeCell ref="A12:L12"/>
    <mergeCell ref="C13:D13"/>
    <mergeCell ref="I14:K14"/>
    <mergeCell ref="A17:C21"/>
    <mergeCell ref="F13:G13"/>
    <mergeCell ref="L17:L18"/>
    <mergeCell ref="I13:K13"/>
    <mergeCell ref="A35:L35"/>
    <mergeCell ref="I43:L44"/>
    <mergeCell ref="A37:L37"/>
    <mergeCell ref="A36:L36"/>
    <mergeCell ref="I45:L46"/>
    <mergeCell ref="I19:K19"/>
    <mergeCell ref="D17:H21"/>
    <mergeCell ref="F59:G59"/>
    <mergeCell ref="A45:H46"/>
    <mergeCell ref="A29:H29"/>
    <mergeCell ref="A28:L28"/>
    <mergeCell ref="A51:H52"/>
    <mergeCell ref="A49:H49"/>
    <mergeCell ref="I22:K22"/>
    <mergeCell ref="I23:K23"/>
    <mergeCell ref="A23:H23"/>
    <mergeCell ref="I21:K21"/>
    <mergeCell ref="I20:K20"/>
    <mergeCell ref="C1:D1"/>
    <mergeCell ref="F1:G1"/>
    <mergeCell ref="H1:L1"/>
    <mergeCell ref="C2:D2"/>
    <mergeCell ref="F2:G2"/>
    <mergeCell ref="H2:L2"/>
    <mergeCell ref="F4:G4"/>
    <mergeCell ref="I6:L6"/>
    <mergeCell ref="F3:G3"/>
    <mergeCell ref="H4:L4"/>
    <mergeCell ref="I5:L5"/>
    <mergeCell ref="F5:G5"/>
    <mergeCell ref="F6:G6"/>
    <mergeCell ref="H3:L3"/>
    <mergeCell ref="C3:D3"/>
    <mergeCell ref="C6:D6"/>
    <mergeCell ref="C4:D4"/>
    <mergeCell ref="I60:L60"/>
    <mergeCell ref="C5:D5"/>
    <mergeCell ref="A15:H16"/>
    <mergeCell ref="F7:G10"/>
    <mergeCell ref="I59:L59"/>
    <mergeCell ref="I57:L57"/>
    <mergeCell ref="A57:D58"/>
    <mergeCell ref="I31:L31"/>
    <mergeCell ref="A31:H31"/>
    <mergeCell ref="A27:L27"/>
    <mergeCell ref="C14:D14"/>
    <mergeCell ref="I29:L30"/>
    <mergeCell ref="A25:C25"/>
    <mergeCell ref="A30:H30"/>
    <mergeCell ref="D24:L24"/>
    <mergeCell ref="D25:L25"/>
    <mergeCell ref="A22:H22"/>
    <mergeCell ref="A24:C24"/>
    <mergeCell ref="A26:L26"/>
    <mergeCell ref="I47:L48"/>
    <mergeCell ref="A34:L34"/>
    <mergeCell ref="I32:L32"/>
    <mergeCell ref="A60:D60"/>
    <mergeCell ref="A38:L38"/>
    <mergeCell ref="A39:L39"/>
    <mergeCell ref="A40:L40"/>
    <mergeCell ref="A59:D59"/>
    <mergeCell ref="I49:L49"/>
    <mergeCell ref="A33:L33"/>
    <mergeCell ref="A63:D63"/>
    <mergeCell ref="I63:L63"/>
    <mergeCell ref="A61:D61"/>
    <mergeCell ref="F60:G60"/>
    <mergeCell ref="F62:G62"/>
    <mergeCell ref="A62:D62"/>
    <mergeCell ref="I62:L62"/>
    <mergeCell ref="F63:G63"/>
    <mergeCell ref="H57:H58"/>
    <mergeCell ref="I58:L58"/>
    <mergeCell ref="A50:H50"/>
    <mergeCell ref="A32:H32"/>
    <mergeCell ref="A53:H53"/>
    <mergeCell ref="A43:H44"/>
    <mergeCell ref="A54:H54"/>
    <mergeCell ref="A42:L42"/>
    <mergeCell ref="A55:L56"/>
    <mergeCell ref="A41:L41"/>
    <mergeCell ref="A68:L68"/>
    <mergeCell ref="A66:D66"/>
    <mergeCell ref="A87:L87"/>
    <mergeCell ref="F64:G64"/>
    <mergeCell ref="A65:D65"/>
    <mergeCell ref="A64:D64"/>
    <mergeCell ref="F65:G65"/>
    <mergeCell ref="I65:L65"/>
    <mergeCell ref="F61:G61"/>
    <mergeCell ref="I61:L61"/>
    <mergeCell ref="F57:G58"/>
    <mergeCell ref="I53:L54"/>
    <mergeCell ref="I51:L52"/>
    <mergeCell ref="I50:L50"/>
    <mergeCell ref="A47:H48"/>
    <mergeCell ref="I64:L64"/>
    <mergeCell ref="A89:L89"/>
    <mergeCell ref="G98:I98"/>
    <mergeCell ref="G95:I95"/>
    <mergeCell ref="G96:I96"/>
    <mergeCell ref="A97:F97"/>
    <mergeCell ref="A95:F95"/>
    <mergeCell ref="A96:F96"/>
    <mergeCell ref="J91:L91"/>
    <mergeCell ref="I66:L66"/>
    <mergeCell ref="I67:L67"/>
    <mergeCell ref="F67:G67"/>
    <mergeCell ref="F66:G66"/>
    <mergeCell ref="A91:F91"/>
    <mergeCell ref="G91:I91"/>
    <mergeCell ref="A90:F90"/>
    <mergeCell ref="J90:L90"/>
    <mergeCell ref="G90:I90"/>
    <mergeCell ref="A88:L88"/>
    <mergeCell ref="A67:D67"/>
    <mergeCell ref="J92:L93"/>
    <mergeCell ref="J97:L97"/>
    <mergeCell ref="A98:F98"/>
    <mergeCell ref="A92:F93"/>
    <mergeCell ref="G92:I93"/>
    <mergeCell ref="J94:L94"/>
    <mergeCell ref="J95:L95"/>
    <mergeCell ref="A94:F94"/>
    <mergeCell ref="G94:I94"/>
    <mergeCell ref="J96:L96"/>
    <mergeCell ref="G99:I99"/>
    <mergeCell ref="J100:L100"/>
    <mergeCell ref="J99:L99"/>
    <mergeCell ref="G97:I97"/>
    <mergeCell ref="J98:L98"/>
    <mergeCell ref="A101:F101"/>
    <mergeCell ref="G102:I102"/>
    <mergeCell ref="G101:I101"/>
    <mergeCell ref="J101:L101"/>
    <mergeCell ref="A102:F102"/>
    <mergeCell ref="J102:L102"/>
    <mergeCell ref="A100:F100"/>
    <mergeCell ref="A99:F99"/>
    <mergeCell ref="N121:O121"/>
    <mergeCell ref="L121:L122"/>
    <mergeCell ref="J103:L103"/>
    <mergeCell ref="A105:F106"/>
    <mergeCell ref="A118:L118"/>
    <mergeCell ref="A116:L116"/>
    <mergeCell ref="G104:I104"/>
    <mergeCell ref="G105:I106"/>
    <mergeCell ref="G100:I100"/>
    <mergeCell ref="G103:I103"/>
    <mergeCell ref="G108:I108"/>
    <mergeCell ref="X119:AE119"/>
    <mergeCell ref="P119:W119"/>
    <mergeCell ref="J105:L106"/>
    <mergeCell ref="A115:L115"/>
    <mergeCell ref="A117:L117"/>
    <mergeCell ref="A103:F103"/>
    <mergeCell ref="G107:I107"/>
    <mergeCell ref="A119:D122"/>
    <mergeCell ref="J104:L104"/>
    <mergeCell ref="A108:F108"/>
    <mergeCell ref="J108:L108"/>
    <mergeCell ref="A107:F107"/>
    <mergeCell ref="A104:F104"/>
    <mergeCell ref="J107:L107"/>
    <mergeCell ref="AD121:AE121"/>
    <mergeCell ref="Q121:Q122"/>
    <mergeCell ref="A124:D124"/>
    <mergeCell ref="J123:K123"/>
    <mergeCell ref="J124:K124"/>
    <mergeCell ref="R125:S125"/>
    <mergeCell ref="R123:S123"/>
    <mergeCell ref="Z124:AA124"/>
    <mergeCell ref="F125:G125"/>
    <mergeCell ref="A125:D125"/>
    <mergeCell ref="AB121:AB122"/>
    <mergeCell ref="J121:K122"/>
    <mergeCell ref="R124:S124"/>
    <mergeCell ref="R121:S122"/>
    <mergeCell ref="Z121:AA122"/>
    <mergeCell ref="Z125:AA125"/>
    <mergeCell ref="Z123:AA123"/>
    <mergeCell ref="T121:T122"/>
    <mergeCell ref="M121:M122"/>
    <mergeCell ref="F124:G124"/>
    <mergeCell ref="F127:G127"/>
    <mergeCell ref="A127:D127"/>
    <mergeCell ref="J127:K127"/>
    <mergeCell ref="AC121:AC122"/>
    <mergeCell ref="Y121:Y122"/>
    <mergeCell ref="V121:W121"/>
    <mergeCell ref="U121:U122"/>
    <mergeCell ref="X120:X122"/>
    <mergeCell ref="P120:P122"/>
    <mergeCell ref="F119:G122"/>
    <mergeCell ref="H120:H122"/>
    <mergeCell ref="I121:I122"/>
    <mergeCell ref="I120:O120"/>
    <mergeCell ref="Q120:W120"/>
    <mergeCell ref="Z126:AA126"/>
    <mergeCell ref="A126:D126"/>
    <mergeCell ref="F126:G126"/>
    <mergeCell ref="J126:K126"/>
    <mergeCell ref="R126:S126"/>
    <mergeCell ref="J131:K131"/>
    <mergeCell ref="E119:E122"/>
    <mergeCell ref="H119:O119"/>
    <mergeCell ref="Y120:AE120"/>
    <mergeCell ref="A131:D131"/>
    <mergeCell ref="A130:D130"/>
    <mergeCell ref="A128:D128"/>
    <mergeCell ref="F130:G130"/>
    <mergeCell ref="F128:G128"/>
    <mergeCell ref="J129:K129"/>
    <mergeCell ref="F129:G129"/>
    <mergeCell ref="Z128:AA128"/>
    <mergeCell ref="R127:S127"/>
    <mergeCell ref="Z127:AA127"/>
    <mergeCell ref="R128:S128"/>
    <mergeCell ref="J128:K128"/>
    <mergeCell ref="A123:D123"/>
    <mergeCell ref="J125:K125"/>
    <mergeCell ref="F123:G123"/>
    <mergeCell ref="A129:D129"/>
    <mergeCell ref="A133:D133"/>
    <mergeCell ref="A132:D132"/>
    <mergeCell ref="J133:K133"/>
    <mergeCell ref="F132:G132"/>
    <mergeCell ref="J132:K132"/>
    <mergeCell ref="R129:S129"/>
    <mergeCell ref="Z129:AA129"/>
    <mergeCell ref="A134:D134"/>
    <mergeCell ref="F133:G133"/>
    <mergeCell ref="A135:D135"/>
    <mergeCell ref="V140:W140"/>
    <mergeCell ref="Y140:Y141"/>
    <mergeCell ref="Z140:AA141"/>
    <mergeCell ref="J135:K135"/>
    <mergeCell ref="A138:D141"/>
    <mergeCell ref="E138:E141"/>
    <mergeCell ref="F138:G141"/>
    <mergeCell ref="H138:O138"/>
    <mergeCell ref="H139:H141"/>
    <mergeCell ref="F136:G136"/>
    <mergeCell ref="F135:G135"/>
    <mergeCell ref="R136:S136"/>
    <mergeCell ref="J136:K136"/>
    <mergeCell ref="A136:D136"/>
    <mergeCell ref="Z136:AA136"/>
    <mergeCell ref="A137:D137"/>
    <mergeCell ref="Z137:AA137"/>
    <mergeCell ref="R137:S137"/>
    <mergeCell ref="J137:K137"/>
    <mergeCell ref="F149:G149"/>
    <mergeCell ref="J148:K148"/>
    <mergeCell ref="R147:S147"/>
    <mergeCell ref="F146:G146"/>
    <mergeCell ref="R145:S145"/>
    <mergeCell ref="R144:S144"/>
    <mergeCell ref="R149:S149"/>
    <mergeCell ref="A148:D148"/>
    <mergeCell ref="J149:K149"/>
    <mergeCell ref="J147:K147"/>
    <mergeCell ref="F147:G147"/>
    <mergeCell ref="A149:D149"/>
    <mergeCell ref="A147:D147"/>
    <mergeCell ref="J146:K146"/>
    <mergeCell ref="A146:D146"/>
    <mergeCell ref="A145:D145"/>
    <mergeCell ref="J144:K144"/>
    <mergeCell ref="J145:K145"/>
    <mergeCell ref="A144:D144"/>
    <mergeCell ref="R146:S146"/>
    <mergeCell ref="F148:G148"/>
    <mergeCell ref="Z131:AA131"/>
    <mergeCell ref="J130:K130"/>
    <mergeCell ref="Z132:AA132"/>
    <mergeCell ref="R132:S132"/>
    <mergeCell ref="R131:S131"/>
    <mergeCell ref="Z146:AA146"/>
    <mergeCell ref="Z144:AA144"/>
    <mergeCell ref="F145:G145"/>
    <mergeCell ref="F144:G144"/>
    <mergeCell ref="F137:G137"/>
    <mergeCell ref="R133:S133"/>
    <mergeCell ref="J134:K134"/>
    <mergeCell ref="F134:G134"/>
    <mergeCell ref="R134:S134"/>
    <mergeCell ref="Z145:AA145"/>
    <mergeCell ref="F131:G131"/>
    <mergeCell ref="Z154:AA154"/>
    <mergeCell ref="J154:K154"/>
    <mergeCell ref="J155:K155"/>
    <mergeCell ref="R152:S152"/>
    <mergeCell ref="Z152:AA152"/>
    <mergeCell ref="Z155:AA155"/>
    <mergeCell ref="R155:S155"/>
    <mergeCell ref="Y139:AE139"/>
    <mergeCell ref="Z130:AA130"/>
    <mergeCell ref="R153:S153"/>
    <mergeCell ref="J152:K152"/>
    <mergeCell ref="Z147:AA147"/>
    <mergeCell ref="Z148:AA148"/>
    <mergeCell ref="Z149:AA149"/>
    <mergeCell ref="R148:S148"/>
    <mergeCell ref="R151:S151"/>
    <mergeCell ref="R130:S130"/>
    <mergeCell ref="Z133:AA133"/>
    <mergeCell ref="Z135:AA135"/>
    <mergeCell ref="Z134:AA134"/>
    <mergeCell ref="P138:W138"/>
    <mergeCell ref="X138:AE138"/>
    <mergeCell ref="R135:S135"/>
    <mergeCell ref="R150:S150"/>
    <mergeCell ref="Z153:AA153"/>
    <mergeCell ref="J150:K150"/>
    <mergeCell ref="A153:D153"/>
    <mergeCell ref="F153:G153"/>
    <mergeCell ref="J153:K153"/>
    <mergeCell ref="A150:D150"/>
    <mergeCell ref="A152:D152"/>
    <mergeCell ref="A151:D151"/>
    <mergeCell ref="F150:G150"/>
    <mergeCell ref="Z150:AA150"/>
    <mergeCell ref="Z151:AA151"/>
    <mergeCell ref="J151:K151"/>
    <mergeCell ref="F151:G151"/>
    <mergeCell ref="F152:G152"/>
    <mergeCell ref="R157:S157"/>
    <mergeCell ref="R156:S156"/>
    <mergeCell ref="A154:D154"/>
    <mergeCell ref="F154:G154"/>
    <mergeCell ref="F156:G156"/>
    <mergeCell ref="F157:G157"/>
    <mergeCell ref="A155:D155"/>
    <mergeCell ref="F155:G155"/>
    <mergeCell ref="R154:S154"/>
    <mergeCell ref="A157:D157"/>
    <mergeCell ref="A156:D156"/>
    <mergeCell ref="Z156:AA156"/>
    <mergeCell ref="J156:K156"/>
    <mergeCell ref="F160:G160"/>
    <mergeCell ref="Z157:AA157"/>
    <mergeCell ref="J157:K157"/>
    <mergeCell ref="J158:K158"/>
    <mergeCell ref="Z158:AA158"/>
    <mergeCell ref="Z159:AA159"/>
    <mergeCell ref="Z160:AA160"/>
    <mergeCell ref="R159:S159"/>
    <mergeCell ref="R158:S158"/>
    <mergeCell ref="A158:D158"/>
    <mergeCell ref="F158:G158"/>
    <mergeCell ref="G172:H172"/>
    <mergeCell ref="K173:L173"/>
    <mergeCell ref="A159:D159"/>
    <mergeCell ref="A165:D169"/>
    <mergeCell ref="F165:F169"/>
    <mergeCell ref="J159:K159"/>
    <mergeCell ref="R160:S160"/>
    <mergeCell ref="K167:N168"/>
    <mergeCell ref="K166:Q166"/>
    <mergeCell ref="G166:J168"/>
    <mergeCell ref="F159:G159"/>
    <mergeCell ref="O167:Q168"/>
    <mergeCell ref="A164:O164"/>
    <mergeCell ref="G165:Q165"/>
    <mergeCell ref="A163:O163"/>
    <mergeCell ref="J160:K160"/>
    <mergeCell ref="G173:H173"/>
    <mergeCell ref="A170:D170"/>
    <mergeCell ref="K172:L172"/>
    <mergeCell ref="G171:H171"/>
    <mergeCell ref="A171:D171"/>
    <mergeCell ref="K171:L171"/>
    <mergeCell ref="K170:L170"/>
    <mergeCell ref="A160:D160"/>
    <mergeCell ref="K169:L169"/>
    <mergeCell ref="E165:E169"/>
    <mergeCell ref="G169:H169"/>
    <mergeCell ref="G170:H170"/>
    <mergeCell ref="A173:D173"/>
    <mergeCell ref="A172:D172"/>
    <mergeCell ref="K174:L174"/>
    <mergeCell ref="G174:H174"/>
    <mergeCell ref="G175:H175"/>
    <mergeCell ref="G180:H180"/>
    <mergeCell ref="G177:H177"/>
    <mergeCell ref="G178:H178"/>
    <mergeCell ref="B192:L192"/>
    <mergeCell ref="A193:D193"/>
    <mergeCell ref="A181:D181"/>
    <mergeCell ref="A175:D175"/>
    <mergeCell ref="A176:D176"/>
    <mergeCell ref="A174:D174"/>
    <mergeCell ref="A178:D178"/>
    <mergeCell ref="K175:L175"/>
    <mergeCell ref="K176:L176"/>
    <mergeCell ref="K177:L177"/>
    <mergeCell ref="G176:H176"/>
    <mergeCell ref="K181:L181"/>
    <mergeCell ref="K179:L179"/>
    <mergeCell ref="K180:L180"/>
    <mergeCell ref="K178:L178"/>
    <mergeCell ref="A180:D180"/>
    <mergeCell ref="G181:H181"/>
    <mergeCell ref="F214:H214"/>
    <mergeCell ref="A184:D184"/>
    <mergeCell ref="G184:H184"/>
    <mergeCell ref="F194:I194"/>
    <mergeCell ref="F193:I193"/>
    <mergeCell ref="I210:J210"/>
    <mergeCell ref="C210:D210"/>
    <mergeCell ref="F199:I199"/>
    <mergeCell ref="A177:D177"/>
    <mergeCell ref="F195:I195"/>
    <mergeCell ref="A208:C208"/>
    <mergeCell ref="A204:D204"/>
    <mergeCell ref="F204:I204"/>
    <mergeCell ref="F203:I203"/>
    <mergeCell ref="F207:G207"/>
    <mergeCell ref="C207:D207"/>
    <mergeCell ref="F198:I198"/>
    <mergeCell ref="F202:I202"/>
    <mergeCell ref="F197:I197"/>
    <mergeCell ref="A183:D183"/>
    <mergeCell ref="G183:H183"/>
    <mergeCell ref="G182:H182"/>
    <mergeCell ref="B191:L191"/>
    <mergeCell ref="K183:L183"/>
    <mergeCell ref="A194:D194"/>
    <mergeCell ref="A198:D198"/>
    <mergeCell ref="A196:D196"/>
    <mergeCell ref="A203:D203"/>
    <mergeCell ref="A195:D195"/>
    <mergeCell ref="A197:D197"/>
    <mergeCell ref="A199:D199"/>
    <mergeCell ref="G179:H179"/>
    <mergeCell ref="A179:D179"/>
    <mergeCell ref="A182:D182"/>
    <mergeCell ref="B190:L190"/>
    <mergeCell ref="K182:L182"/>
    <mergeCell ref="K184:L184"/>
    <mergeCell ref="F196:I196"/>
    <mergeCell ref="A202:D202"/>
    <mergeCell ref="A213:E213"/>
    <mergeCell ref="F206:I206"/>
    <mergeCell ref="I212:J212"/>
    <mergeCell ref="I207:J207"/>
    <mergeCell ref="A211:C211"/>
    <mergeCell ref="F209:H209"/>
    <mergeCell ref="F212:H212"/>
    <mergeCell ref="F210:G210"/>
    <mergeCell ref="A205:D205"/>
    <mergeCell ref="A201:J201"/>
    <mergeCell ref="A206:D206"/>
    <mergeCell ref="F205:I205"/>
    <mergeCell ref="J143:K143"/>
    <mergeCell ref="R143:S143"/>
    <mergeCell ref="Z143:AA143"/>
    <mergeCell ref="AB140:AB141"/>
    <mergeCell ref="X139:X141"/>
    <mergeCell ref="AC140:AC141"/>
    <mergeCell ref="AD140:AE140"/>
    <mergeCell ref="A142:D142"/>
    <mergeCell ref="F142:G142"/>
    <mergeCell ref="J142:K142"/>
    <mergeCell ref="R142:S142"/>
    <mergeCell ref="Z142:AA142"/>
    <mergeCell ref="R140:S141"/>
    <mergeCell ref="T140:T141"/>
    <mergeCell ref="U140:U141"/>
    <mergeCell ref="I139:O139"/>
    <mergeCell ref="P139:P141"/>
    <mergeCell ref="Q139:W139"/>
    <mergeCell ref="I140:I141"/>
    <mergeCell ref="J140:K141"/>
    <mergeCell ref="L140:L141"/>
    <mergeCell ref="M140:M141"/>
    <mergeCell ref="N140:O140"/>
    <mergeCell ref="Q140:Q141"/>
  </mergeCells>
  <phoneticPr fontId="1" type="noConversion"/>
  <pageMargins left="0.74803149606299213" right="0" top="0" bottom="0" header="0" footer="0"/>
  <pageSetup paperSize="9" scale="8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6"/>
  <sheetViews>
    <sheetView view="pageBreakPreview" topLeftCell="A128" zoomScale="60" zoomScaleNormal="75" workbookViewId="0">
      <selection activeCell="A163" sqref="A163:IV216"/>
    </sheetView>
  </sheetViews>
  <sheetFormatPr defaultRowHeight="15"/>
  <cols>
    <col min="1" max="6" width="9.140625" style="1"/>
    <col min="7" max="7" width="17.140625" style="1" customWidth="1"/>
    <col min="8" max="8" width="19.140625" style="1" customWidth="1"/>
    <col min="9" max="9" width="18.85546875" style="1" customWidth="1"/>
    <col min="10" max="10" width="16" style="1" customWidth="1"/>
    <col min="11" max="11" width="9.140625" style="1"/>
    <col min="12" max="12" width="16.140625" style="1" customWidth="1"/>
    <col min="13" max="13" width="15.5703125" style="1" customWidth="1"/>
    <col min="14" max="14" width="13.140625" style="1" customWidth="1"/>
    <col min="15" max="15" width="8.85546875" style="1" customWidth="1"/>
    <col min="16" max="16" width="12.42578125" style="1" hidden="1" customWidth="1"/>
    <col min="17" max="17" width="14.140625" style="1" hidden="1" customWidth="1"/>
    <col min="18" max="18" width="8.140625" style="1" hidden="1" customWidth="1"/>
    <col min="19" max="19" width="4.140625" style="1" hidden="1" customWidth="1"/>
    <col min="20" max="20" width="8" style="1" hidden="1" customWidth="1"/>
    <col min="21" max="21" width="8.140625" style="1" hidden="1" customWidth="1"/>
    <col min="22" max="22" width="10.85546875" style="1" hidden="1" customWidth="1"/>
    <col min="23" max="23" width="7.28515625" style="1" hidden="1" customWidth="1"/>
    <col min="24" max="24" width="13.140625" style="1" hidden="1" customWidth="1"/>
    <col min="25" max="25" width="12.28515625" style="1" hidden="1" customWidth="1"/>
    <col min="26" max="26" width="7.7109375" style="1" hidden="1" customWidth="1"/>
    <col min="27" max="27" width="6.85546875" style="1" hidden="1" customWidth="1"/>
    <col min="28" max="28" width="0" style="1" hidden="1" customWidth="1"/>
    <col min="29" max="29" width="9" style="1" hidden="1" customWidth="1"/>
    <col min="30" max="30" width="10.42578125" style="1" hidden="1" customWidth="1"/>
    <col min="31" max="31" width="8" style="1" hidden="1" customWidth="1"/>
    <col min="32" max="16384" width="9.140625" style="1"/>
  </cols>
  <sheetData>
    <row r="1" spans="1:12" hidden="1">
      <c r="A1" s="42"/>
      <c r="B1" s="42"/>
      <c r="C1" s="103"/>
      <c r="D1" s="103"/>
      <c r="E1" s="43"/>
      <c r="F1" s="142"/>
      <c r="G1" s="142"/>
      <c r="H1" s="110"/>
      <c r="I1" s="110"/>
      <c r="J1" s="110"/>
      <c r="K1" s="110"/>
      <c r="L1" s="110"/>
    </row>
    <row r="2" spans="1:12" hidden="1">
      <c r="A2" s="42"/>
      <c r="B2" s="42"/>
      <c r="C2" s="103"/>
      <c r="D2" s="103"/>
      <c r="E2" s="43"/>
      <c r="F2" s="142"/>
      <c r="G2" s="142"/>
      <c r="H2" s="110"/>
      <c r="I2" s="110"/>
      <c r="J2" s="110"/>
      <c r="K2" s="110"/>
      <c r="L2" s="110"/>
    </row>
    <row r="3" spans="1:12" hidden="1">
      <c r="A3" s="42"/>
      <c r="B3" s="42"/>
      <c r="C3" s="103"/>
      <c r="D3" s="103"/>
      <c r="E3" s="43"/>
      <c r="F3" s="142"/>
      <c r="G3" s="142"/>
      <c r="H3" s="142" t="s">
        <v>6</v>
      </c>
      <c r="I3" s="142"/>
      <c r="J3" s="142"/>
      <c r="K3" s="142"/>
      <c r="L3" s="142"/>
    </row>
    <row r="4" spans="1:12" ht="15" hidden="1" customHeight="1">
      <c r="A4" s="42"/>
      <c r="B4" s="42"/>
      <c r="C4" s="103"/>
      <c r="D4" s="103"/>
      <c r="E4" s="43"/>
      <c r="F4" s="142"/>
      <c r="G4" s="142"/>
      <c r="H4" s="164" t="s">
        <v>145</v>
      </c>
      <c r="I4" s="164"/>
      <c r="J4" s="164"/>
      <c r="K4" s="164"/>
      <c r="L4" s="164"/>
    </row>
    <row r="5" spans="1:12" ht="15.75" hidden="1" thickBot="1">
      <c r="A5" s="42"/>
      <c r="B5" s="42"/>
      <c r="C5" s="103"/>
      <c r="D5" s="103"/>
      <c r="E5" s="43"/>
      <c r="F5" s="142"/>
      <c r="G5" s="142"/>
      <c r="H5" s="45"/>
      <c r="I5" s="144" t="s">
        <v>146</v>
      </c>
      <c r="J5" s="144"/>
      <c r="K5" s="144"/>
      <c r="L5" s="144"/>
    </row>
    <row r="6" spans="1:12" ht="15" hidden="1" customHeight="1">
      <c r="A6" s="42"/>
      <c r="B6" s="42"/>
      <c r="C6" s="103"/>
      <c r="D6" s="103"/>
      <c r="E6" s="43"/>
      <c r="F6" s="142"/>
      <c r="G6" s="142"/>
      <c r="H6" s="44" t="s">
        <v>7</v>
      </c>
      <c r="I6" s="163" t="s">
        <v>8</v>
      </c>
      <c r="J6" s="163"/>
      <c r="K6" s="163"/>
      <c r="L6" s="163"/>
    </row>
    <row r="7" spans="1:12" hidden="1">
      <c r="A7" s="103"/>
      <c r="B7" s="103"/>
      <c r="C7" s="103"/>
      <c r="D7" s="103"/>
      <c r="E7" s="43"/>
      <c r="F7" s="142"/>
      <c r="G7" s="142"/>
      <c r="H7" s="110" t="s">
        <v>147</v>
      </c>
      <c r="I7" s="111"/>
      <c r="J7" s="111"/>
      <c r="K7" s="111"/>
      <c r="L7" s="111"/>
    </row>
    <row r="8" spans="1:12" ht="28.5" hidden="1" customHeight="1">
      <c r="A8" s="103"/>
      <c r="B8" s="103"/>
      <c r="C8" s="103"/>
      <c r="D8" s="103"/>
      <c r="E8" s="43"/>
      <c r="F8" s="142"/>
      <c r="G8" s="142"/>
      <c r="H8" s="110"/>
      <c r="I8" s="111"/>
      <c r="J8" s="111"/>
      <c r="K8" s="111"/>
      <c r="L8" s="111"/>
    </row>
    <row r="9" spans="1:12" ht="6.75" hidden="1" customHeight="1">
      <c r="A9" s="103"/>
      <c r="B9" s="103"/>
      <c r="C9" s="103"/>
      <c r="D9" s="103"/>
      <c r="E9" s="43"/>
      <c r="F9" s="142"/>
      <c r="G9" s="142"/>
      <c r="H9" s="44"/>
      <c r="I9" s="44"/>
      <c r="J9" s="44"/>
      <c r="K9" s="44"/>
      <c r="L9" s="44"/>
    </row>
    <row r="10" spans="1:12" ht="6" hidden="1" customHeight="1">
      <c r="A10" s="103"/>
      <c r="B10" s="103"/>
      <c r="C10" s="103"/>
      <c r="D10" s="103"/>
      <c r="E10" s="43"/>
      <c r="F10" s="142"/>
      <c r="G10" s="142"/>
      <c r="H10" s="44"/>
      <c r="I10" s="44"/>
      <c r="J10" s="44"/>
      <c r="K10" s="44"/>
      <c r="L10" s="44"/>
    </row>
    <row r="11" spans="1:12" ht="18.75" hidden="1">
      <c r="A11" s="106" t="s">
        <v>144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8.75" hidden="1">
      <c r="A12" s="106" t="s">
        <v>126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9.5" hidden="1" thickBot="1">
      <c r="A13" s="46"/>
      <c r="B13" s="46"/>
      <c r="C13" s="106"/>
      <c r="D13" s="106"/>
      <c r="E13" s="46"/>
      <c r="F13" s="106"/>
      <c r="G13" s="106"/>
      <c r="H13" s="46"/>
      <c r="I13" s="109"/>
      <c r="J13" s="109"/>
      <c r="K13" s="109"/>
      <c r="L13" s="47" t="s">
        <v>9</v>
      </c>
    </row>
    <row r="14" spans="1:12" ht="19.5" hidden="1" thickBot="1">
      <c r="A14" s="46"/>
      <c r="B14" s="46"/>
      <c r="C14" s="106"/>
      <c r="D14" s="106"/>
      <c r="E14" s="46"/>
      <c r="F14" s="106"/>
      <c r="G14" s="106"/>
      <c r="H14" s="46"/>
      <c r="I14" s="100" t="s">
        <v>10</v>
      </c>
      <c r="J14" s="100"/>
      <c r="K14" s="101"/>
      <c r="L14" s="48"/>
    </row>
    <row r="15" spans="1:12" ht="15" hidden="1" customHeight="1">
      <c r="A15" s="109" t="s">
        <v>148</v>
      </c>
      <c r="B15" s="109"/>
      <c r="C15" s="109"/>
      <c r="D15" s="109"/>
      <c r="E15" s="109"/>
      <c r="F15" s="109"/>
      <c r="G15" s="109"/>
      <c r="H15" s="109"/>
      <c r="I15" s="100" t="s">
        <v>11</v>
      </c>
      <c r="J15" s="100"/>
      <c r="K15" s="101"/>
      <c r="L15" s="107"/>
    </row>
    <row r="16" spans="1:12" ht="3.75" hidden="1" customHeight="1" thickBot="1">
      <c r="A16" s="123"/>
      <c r="B16" s="123"/>
      <c r="C16" s="123"/>
      <c r="D16" s="123"/>
      <c r="E16" s="123"/>
      <c r="F16" s="123"/>
      <c r="G16" s="123"/>
      <c r="H16" s="123"/>
      <c r="I16" s="100"/>
      <c r="J16" s="100"/>
      <c r="K16" s="101"/>
      <c r="L16" s="108"/>
    </row>
    <row r="17" spans="1:12" hidden="1">
      <c r="A17" s="133" t="s">
        <v>122</v>
      </c>
      <c r="B17" s="134"/>
      <c r="C17" s="134"/>
      <c r="D17" s="140" t="s">
        <v>177</v>
      </c>
      <c r="E17" s="140"/>
      <c r="F17" s="140"/>
      <c r="G17" s="140"/>
      <c r="H17" s="141"/>
      <c r="I17" s="99" t="s">
        <v>12</v>
      </c>
      <c r="J17" s="100"/>
      <c r="K17" s="101"/>
      <c r="L17" s="107">
        <v>48639071</v>
      </c>
    </row>
    <row r="18" spans="1:12" ht="15.75" hidden="1" thickBot="1">
      <c r="A18" s="102"/>
      <c r="B18" s="139"/>
      <c r="C18" s="139"/>
      <c r="D18" s="142"/>
      <c r="E18" s="142"/>
      <c r="F18" s="142"/>
      <c r="G18" s="142"/>
      <c r="H18" s="143"/>
      <c r="I18" s="99"/>
      <c r="J18" s="100"/>
      <c r="K18" s="101"/>
      <c r="L18" s="108"/>
    </row>
    <row r="19" spans="1:12" ht="15.75" hidden="1" thickBot="1">
      <c r="A19" s="102"/>
      <c r="B19" s="139"/>
      <c r="C19" s="139"/>
      <c r="D19" s="142"/>
      <c r="E19" s="142"/>
      <c r="F19" s="142"/>
      <c r="G19" s="142"/>
      <c r="H19" s="143"/>
      <c r="I19" s="102"/>
      <c r="J19" s="103"/>
      <c r="K19" s="104"/>
      <c r="L19" s="50"/>
    </row>
    <row r="20" spans="1:12" ht="12.75" hidden="1" customHeight="1" thickBot="1">
      <c r="A20" s="102"/>
      <c r="B20" s="139"/>
      <c r="C20" s="139"/>
      <c r="D20" s="142"/>
      <c r="E20" s="142"/>
      <c r="F20" s="142"/>
      <c r="G20" s="142"/>
      <c r="H20" s="143"/>
      <c r="I20" s="102"/>
      <c r="J20" s="103"/>
      <c r="K20" s="104"/>
      <c r="L20" s="50"/>
    </row>
    <row r="21" spans="1:12" ht="12" hidden="1" customHeight="1" thickBot="1">
      <c r="A21" s="136"/>
      <c r="B21" s="137"/>
      <c r="C21" s="137"/>
      <c r="D21" s="144"/>
      <c r="E21" s="144"/>
      <c r="F21" s="144"/>
      <c r="G21" s="144"/>
      <c r="H21" s="145"/>
      <c r="I21" s="99"/>
      <c r="J21" s="100"/>
      <c r="K21" s="101"/>
      <c r="L21" s="51"/>
    </row>
    <row r="22" spans="1:12" ht="15.75" hidden="1" customHeight="1" thickBot="1">
      <c r="A22" s="159" t="s">
        <v>131</v>
      </c>
      <c r="B22" s="157"/>
      <c r="C22" s="157"/>
      <c r="D22" s="157"/>
      <c r="E22" s="157"/>
      <c r="F22" s="157"/>
      <c r="G22" s="157"/>
      <c r="H22" s="158"/>
      <c r="I22" s="146"/>
      <c r="J22" s="147"/>
      <c r="K22" s="148"/>
      <c r="L22" s="54"/>
    </row>
    <row r="23" spans="1:12" ht="21" hidden="1" customHeight="1" thickBot="1">
      <c r="A23" s="130" t="s">
        <v>13</v>
      </c>
      <c r="B23" s="131"/>
      <c r="C23" s="131"/>
      <c r="D23" s="131"/>
      <c r="E23" s="131"/>
      <c r="F23" s="131"/>
      <c r="G23" s="131"/>
      <c r="H23" s="132"/>
      <c r="I23" s="149" t="s">
        <v>14</v>
      </c>
      <c r="J23" s="150"/>
      <c r="K23" s="151"/>
      <c r="L23" s="54">
        <v>384</v>
      </c>
    </row>
    <row r="24" spans="1:12" ht="47.25" hidden="1" customHeight="1" thickBot="1">
      <c r="A24" s="130" t="s">
        <v>15</v>
      </c>
      <c r="B24" s="131"/>
      <c r="C24" s="131"/>
      <c r="D24" s="155" t="s">
        <v>127</v>
      </c>
      <c r="E24" s="155"/>
      <c r="F24" s="155"/>
      <c r="G24" s="155"/>
      <c r="H24" s="155"/>
      <c r="I24" s="155"/>
      <c r="J24" s="155"/>
      <c r="K24" s="155"/>
      <c r="L24" s="156"/>
    </row>
    <row r="25" spans="1:12" ht="36" hidden="1" customHeight="1" thickBot="1">
      <c r="A25" s="130" t="s">
        <v>16</v>
      </c>
      <c r="B25" s="131"/>
      <c r="C25" s="131"/>
      <c r="D25" s="157" t="s">
        <v>180</v>
      </c>
      <c r="E25" s="157"/>
      <c r="F25" s="157"/>
      <c r="G25" s="157"/>
      <c r="H25" s="157"/>
      <c r="I25" s="157"/>
      <c r="J25" s="157"/>
      <c r="K25" s="157"/>
      <c r="L25" s="158"/>
    </row>
    <row r="26" spans="1:12" ht="1.5" hidden="1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idden="1">
      <c r="A27" s="109" t="s">
        <v>123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.25" hidden="1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idden="1">
      <c r="A29" s="120" t="s">
        <v>17</v>
      </c>
      <c r="B29" s="121"/>
      <c r="C29" s="121"/>
      <c r="D29" s="121"/>
      <c r="E29" s="121"/>
      <c r="F29" s="121"/>
      <c r="G29" s="121"/>
      <c r="H29" s="122"/>
      <c r="I29" s="176"/>
      <c r="J29" s="105"/>
      <c r="K29" s="105"/>
      <c r="L29" s="177"/>
    </row>
    <row r="30" spans="1:12" ht="15.75" hidden="1" thickBot="1">
      <c r="A30" s="152" t="s">
        <v>18</v>
      </c>
      <c r="B30" s="153"/>
      <c r="C30" s="153"/>
      <c r="D30" s="153"/>
      <c r="E30" s="153"/>
      <c r="F30" s="153"/>
      <c r="G30" s="153"/>
      <c r="H30" s="154"/>
      <c r="I30" s="178"/>
      <c r="J30" s="123"/>
      <c r="K30" s="123"/>
      <c r="L30" s="179"/>
    </row>
    <row r="31" spans="1:12" ht="15.75" hidden="1" thickBot="1">
      <c r="A31" s="124" t="s">
        <v>19</v>
      </c>
      <c r="B31" s="125"/>
      <c r="C31" s="125"/>
      <c r="D31" s="125"/>
      <c r="E31" s="125"/>
      <c r="F31" s="125"/>
      <c r="G31" s="125"/>
      <c r="H31" s="126"/>
      <c r="I31" s="165" t="s">
        <v>132</v>
      </c>
      <c r="J31" s="166"/>
      <c r="K31" s="166"/>
      <c r="L31" s="167"/>
    </row>
    <row r="32" spans="1:12" ht="15.75" hidden="1" thickBot="1">
      <c r="A32" s="124" t="s">
        <v>20</v>
      </c>
      <c r="B32" s="125"/>
      <c r="C32" s="125"/>
      <c r="D32" s="125"/>
      <c r="E32" s="125"/>
      <c r="F32" s="125"/>
      <c r="G32" s="125"/>
      <c r="H32" s="126"/>
      <c r="I32" s="165" t="s">
        <v>133</v>
      </c>
      <c r="J32" s="166"/>
      <c r="K32" s="166"/>
      <c r="L32" s="167"/>
    </row>
    <row r="33" spans="1:12" ht="15.75" hidden="1" thickBot="1">
      <c r="A33" s="130" t="s">
        <v>120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33" hidden="1" customHeight="1" thickBot="1">
      <c r="A34" s="130" t="s">
        <v>178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12" ht="15.75" hidden="1" thickBot="1">
      <c r="A35" s="130" t="s">
        <v>121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idden="1">
      <c r="A36" s="127" t="s">
        <v>179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19.5" hidden="1" customHeight="1">
      <c r="A37" s="102" t="s">
        <v>171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04"/>
    </row>
    <row r="38" spans="1:12" ht="18.75" hidden="1" customHeight="1">
      <c r="A38" s="193" t="s">
        <v>172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12" ht="18.75" hidden="1" customHeight="1">
      <c r="A39" s="193" t="s">
        <v>173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5"/>
    </row>
    <row r="40" spans="1:12" ht="18.75" hidden="1" customHeight="1">
      <c r="A40" s="193" t="s">
        <v>174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5"/>
    </row>
    <row r="41" spans="1:12" ht="30.75" hidden="1" customHeight="1">
      <c r="A41" s="198" t="s">
        <v>181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</row>
    <row r="42" spans="1:12" ht="21" hidden="1" customHeight="1" thickBot="1">
      <c r="A42" s="180" t="s">
        <v>175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 hidden="1">
      <c r="A43" s="114" t="s">
        <v>21</v>
      </c>
      <c r="B43" s="115"/>
      <c r="C43" s="115"/>
      <c r="D43" s="115"/>
      <c r="E43" s="115"/>
      <c r="F43" s="115"/>
      <c r="G43" s="115"/>
      <c r="H43" s="116"/>
      <c r="I43" s="133"/>
      <c r="J43" s="134"/>
      <c r="K43" s="134"/>
      <c r="L43" s="135"/>
    </row>
    <row r="44" spans="1:12" ht="15.75" hidden="1" thickBot="1">
      <c r="A44" s="117"/>
      <c r="B44" s="118"/>
      <c r="C44" s="118"/>
      <c r="D44" s="118"/>
      <c r="E44" s="118"/>
      <c r="F44" s="118"/>
      <c r="G44" s="118"/>
      <c r="H44" s="119"/>
      <c r="I44" s="136"/>
      <c r="J44" s="137"/>
      <c r="K44" s="137"/>
      <c r="L44" s="138"/>
    </row>
    <row r="45" spans="1:12" hidden="1">
      <c r="A45" s="114" t="s">
        <v>22</v>
      </c>
      <c r="B45" s="115"/>
      <c r="C45" s="115"/>
      <c r="D45" s="115"/>
      <c r="E45" s="115"/>
      <c r="F45" s="115"/>
      <c r="G45" s="115"/>
      <c r="H45" s="116"/>
      <c r="I45" s="160" t="s">
        <v>134</v>
      </c>
      <c r="J45" s="140"/>
      <c r="K45" s="140"/>
      <c r="L45" s="141"/>
    </row>
    <row r="46" spans="1:12" ht="15.75" hidden="1" thickBot="1">
      <c r="A46" s="117"/>
      <c r="B46" s="118"/>
      <c r="C46" s="118"/>
      <c r="D46" s="118"/>
      <c r="E46" s="118"/>
      <c r="F46" s="118"/>
      <c r="G46" s="118"/>
      <c r="H46" s="119"/>
      <c r="I46" s="161"/>
      <c r="J46" s="144"/>
      <c r="K46" s="144"/>
      <c r="L46" s="145"/>
    </row>
    <row r="47" spans="1:12" hidden="1">
      <c r="A47" s="114" t="s">
        <v>23</v>
      </c>
      <c r="B47" s="115"/>
      <c r="C47" s="115"/>
      <c r="D47" s="115"/>
      <c r="E47" s="115"/>
      <c r="F47" s="115"/>
      <c r="G47" s="115"/>
      <c r="H47" s="116"/>
      <c r="I47" s="160"/>
      <c r="J47" s="140"/>
      <c r="K47" s="140"/>
      <c r="L47" s="141"/>
    </row>
    <row r="48" spans="1:12" ht="15.75" hidden="1" thickBot="1">
      <c r="A48" s="117"/>
      <c r="B48" s="118"/>
      <c r="C48" s="118"/>
      <c r="D48" s="118"/>
      <c r="E48" s="118"/>
      <c r="F48" s="118"/>
      <c r="G48" s="118"/>
      <c r="H48" s="119"/>
      <c r="I48" s="161"/>
      <c r="J48" s="144"/>
      <c r="K48" s="144"/>
      <c r="L48" s="145"/>
    </row>
    <row r="49" spans="1:12" ht="15.75" hidden="1" thickBot="1">
      <c r="A49" s="124" t="s">
        <v>24</v>
      </c>
      <c r="B49" s="125"/>
      <c r="C49" s="125"/>
      <c r="D49" s="125"/>
      <c r="E49" s="125"/>
      <c r="F49" s="125"/>
      <c r="G49" s="125"/>
      <c r="H49" s="126"/>
      <c r="I49" s="162">
        <v>41852</v>
      </c>
      <c r="J49" s="157"/>
      <c r="K49" s="157"/>
      <c r="L49" s="158"/>
    </row>
    <row r="50" spans="1:12" ht="15.75" hidden="1" thickBot="1">
      <c r="A50" s="124" t="s">
        <v>25</v>
      </c>
      <c r="B50" s="125"/>
      <c r="C50" s="125"/>
      <c r="D50" s="125"/>
      <c r="E50" s="125"/>
      <c r="F50" s="125"/>
      <c r="G50" s="125"/>
      <c r="H50" s="126"/>
      <c r="I50" s="159" t="s">
        <v>135</v>
      </c>
      <c r="J50" s="157"/>
      <c r="K50" s="157"/>
      <c r="L50" s="158"/>
    </row>
    <row r="51" spans="1:12" hidden="1">
      <c r="A51" s="114" t="s">
        <v>26</v>
      </c>
      <c r="B51" s="115"/>
      <c r="C51" s="115"/>
      <c r="D51" s="115"/>
      <c r="E51" s="115"/>
      <c r="F51" s="115"/>
      <c r="G51" s="115"/>
      <c r="H51" s="116"/>
      <c r="I51" s="160" t="s">
        <v>128</v>
      </c>
      <c r="J51" s="140"/>
      <c r="K51" s="140"/>
      <c r="L51" s="141"/>
    </row>
    <row r="52" spans="1:12" ht="15.75" hidden="1" thickBot="1">
      <c r="A52" s="117"/>
      <c r="B52" s="118"/>
      <c r="C52" s="118"/>
      <c r="D52" s="118"/>
      <c r="E52" s="118"/>
      <c r="F52" s="118"/>
      <c r="G52" s="118"/>
      <c r="H52" s="119"/>
      <c r="I52" s="161"/>
      <c r="J52" s="144"/>
      <c r="K52" s="144"/>
      <c r="L52" s="145"/>
    </row>
    <row r="53" spans="1:12" hidden="1">
      <c r="A53" s="114" t="s">
        <v>27</v>
      </c>
      <c r="B53" s="115"/>
      <c r="C53" s="115"/>
      <c r="D53" s="115"/>
      <c r="E53" s="115"/>
      <c r="F53" s="115"/>
      <c r="G53" s="115"/>
      <c r="H53" s="116"/>
      <c r="I53" s="160" t="s">
        <v>29</v>
      </c>
      <c r="J53" s="140"/>
      <c r="K53" s="140"/>
      <c r="L53" s="141"/>
    </row>
    <row r="54" spans="1:12" ht="15.75" hidden="1" thickBot="1">
      <c r="A54" s="117" t="s">
        <v>28</v>
      </c>
      <c r="B54" s="118"/>
      <c r="C54" s="118"/>
      <c r="D54" s="118"/>
      <c r="E54" s="118"/>
      <c r="F54" s="118"/>
      <c r="G54" s="118"/>
      <c r="H54" s="119"/>
      <c r="I54" s="161"/>
      <c r="J54" s="144"/>
      <c r="K54" s="144"/>
      <c r="L54" s="145"/>
    </row>
    <row r="55" spans="1:12" hidden="1">
      <c r="A55" s="196" t="s">
        <v>29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5.75" hidden="1" thickBo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 hidden="1">
      <c r="A57" s="168" t="s">
        <v>113</v>
      </c>
      <c r="B57" s="169"/>
      <c r="C57" s="169"/>
      <c r="D57" s="170"/>
      <c r="E57" s="55"/>
      <c r="F57" s="189" t="s">
        <v>114</v>
      </c>
      <c r="G57" s="190"/>
      <c r="H57" s="174" t="s">
        <v>30</v>
      </c>
      <c r="I57" s="160" t="s">
        <v>31</v>
      </c>
      <c r="J57" s="140"/>
      <c r="K57" s="140"/>
      <c r="L57" s="141"/>
    </row>
    <row r="58" spans="1:12" ht="15.75" hidden="1" thickBot="1">
      <c r="A58" s="171"/>
      <c r="B58" s="172"/>
      <c r="C58" s="172"/>
      <c r="D58" s="173"/>
      <c r="E58" s="56"/>
      <c r="F58" s="191"/>
      <c r="G58" s="192"/>
      <c r="H58" s="175"/>
      <c r="I58" s="161" t="s">
        <v>32</v>
      </c>
      <c r="J58" s="144"/>
      <c r="K58" s="144"/>
      <c r="L58" s="145"/>
    </row>
    <row r="59" spans="1:12" ht="15.75" hidden="1" thickBot="1">
      <c r="A59" s="186" t="s">
        <v>117</v>
      </c>
      <c r="B59" s="187"/>
      <c r="C59" s="187"/>
      <c r="D59" s="188"/>
      <c r="E59" s="57"/>
      <c r="F59" s="112"/>
      <c r="G59" s="113"/>
      <c r="H59" s="58"/>
      <c r="I59" s="165"/>
      <c r="J59" s="166"/>
      <c r="K59" s="166"/>
      <c r="L59" s="167"/>
    </row>
    <row r="60" spans="1:12" ht="45.75" hidden="1" customHeight="1" thickBot="1">
      <c r="A60" s="186" t="s">
        <v>129</v>
      </c>
      <c r="B60" s="187"/>
      <c r="C60" s="187"/>
      <c r="D60" s="188"/>
      <c r="E60" s="57"/>
      <c r="F60" s="112">
        <v>258</v>
      </c>
      <c r="G60" s="113"/>
      <c r="H60" s="59">
        <f>I60/F60</f>
        <v>38978.081472868216</v>
      </c>
      <c r="I60" s="183">
        <f>8480600.03+619556.19+956188.8</f>
        <v>10056345.02</v>
      </c>
      <c r="J60" s="184"/>
      <c r="K60" s="184"/>
      <c r="L60" s="185"/>
    </row>
    <row r="61" spans="1:12" ht="15.75" hidden="1" thickBot="1">
      <c r="A61" s="186" t="s">
        <v>118</v>
      </c>
      <c r="B61" s="187"/>
      <c r="C61" s="187"/>
      <c r="D61" s="188"/>
      <c r="E61" s="57"/>
      <c r="F61" s="112"/>
      <c r="G61" s="113"/>
      <c r="H61" s="59"/>
      <c r="I61" s="183"/>
      <c r="J61" s="184"/>
      <c r="K61" s="184"/>
      <c r="L61" s="185"/>
    </row>
    <row r="62" spans="1:12" ht="15.75" hidden="1" thickBot="1">
      <c r="A62" s="186"/>
      <c r="B62" s="187"/>
      <c r="C62" s="187"/>
      <c r="D62" s="188"/>
      <c r="E62" s="57"/>
      <c r="F62" s="112"/>
      <c r="G62" s="113"/>
      <c r="H62" s="59"/>
      <c r="I62" s="183"/>
      <c r="J62" s="184"/>
      <c r="K62" s="184"/>
      <c r="L62" s="185"/>
    </row>
    <row r="63" spans="1:12" ht="15.75" hidden="1" thickBot="1">
      <c r="A63" s="186"/>
      <c r="B63" s="187"/>
      <c r="C63" s="187"/>
      <c r="D63" s="188"/>
      <c r="E63" s="57"/>
      <c r="F63" s="112"/>
      <c r="G63" s="113"/>
      <c r="H63" s="59"/>
      <c r="I63" s="183"/>
      <c r="J63" s="184"/>
      <c r="K63" s="184"/>
      <c r="L63" s="185"/>
    </row>
    <row r="64" spans="1:12" ht="36.75" hidden="1" customHeight="1" thickBot="1">
      <c r="A64" s="186" t="s">
        <v>33</v>
      </c>
      <c r="B64" s="187"/>
      <c r="C64" s="187"/>
      <c r="D64" s="201"/>
      <c r="E64" s="57"/>
      <c r="F64" s="202"/>
      <c r="G64" s="113"/>
      <c r="H64" s="59"/>
      <c r="I64" s="183"/>
      <c r="J64" s="184"/>
      <c r="K64" s="184"/>
      <c r="L64" s="185"/>
    </row>
    <row r="65" spans="1:12" ht="15.75" hidden="1" thickBot="1">
      <c r="A65" s="186" t="s">
        <v>130</v>
      </c>
      <c r="B65" s="187"/>
      <c r="C65" s="187"/>
      <c r="D65" s="188"/>
      <c r="E65" s="57"/>
      <c r="F65" s="112">
        <v>99</v>
      </c>
      <c r="G65" s="113"/>
      <c r="H65" s="59">
        <f>I65/F65</f>
        <v>6066.4060606060602</v>
      </c>
      <c r="I65" s="183">
        <f>618691.2-18117</f>
        <v>600574.19999999995</v>
      </c>
      <c r="J65" s="184"/>
      <c r="K65" s="184"/>
      <c r="L65" s="185"/>
    </row>
    <row r="66" spans="1:12" ht="15.75" hidden="1" thickBot="1">
      <c r="A66" s="186"/>
      <c r="B66" s="187"/>
      <c r="C66" s="187"/>
      <c r="D66" s="188"/>
      <c r="E66" s="57"/>
      <c r="F66" s="112"/>
      <c r="G66" s="113"/>
      <c r="H66" s="58"/>
      <c r="I66" s="165"/>
      <c r="J66" s="166"/>
      <c r="K66" s="166"/>
      <c r="L66" s="167"/>
    </row>
    <row r="67" spans="1:12" ht="15.75" hidden="1" thickBot="1">
      <c r="A67" s="186"/>
      <c r="B67" s="187"/>
      <c r="C67" s="187"/>
      <c r="D67" s="188"/>
      <c r="E67" s="57"/>
      <c r="F67" s="112"/>
      <c r="G67" s="113"/>
      <c r="H67" s="58"/>
      <c r="I67" s="165"/>
      <c r="J67" s="166"/>
      <c r="K67" s="166"/>
      <c r="L67" s="167"/>
    </row>
    <row r="68" spans="1:12" hidden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idden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idden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idden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idden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idden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idden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idden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idden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idden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idden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idden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idden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idden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idden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idden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idden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idden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idden="1">
      <c r="A87" s="109" t="s">
        <v>119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5" hidden="1" customHeight="1">
      <c r="A88" s="203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5.75" hidden="1" thickBot="1">
      <c r="A89" s="203" t="s">
        <v>34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5.75" hidden="1" thickBot="1">
      <c r="A90" s="204" t="s">
        <v>113</v>
      </c>
      <c r="B90" s="205"/>
      <c r="C90" s="205"/>
      <c r="D90" s="205"/>
      <c r="E90" s="205"/>
      <c r="F90" s="206"/>
      <c r="G90" s="168" t="s">
        <v>35</v>
      </c>
      <c r="H90" s="169"/>
      <c r="I90" s="190"/>
      <c r="J90" s="207"/>
      <c r="K90" s="207"/>
      <c r="L90" s="207"/>
    </row>
    <row r="91" spans="1:12" ht="15.75" hidden="1" thickBot="1">
      <c r="A91" s="159">
        <v>1</v>
      </c>
      <c r="B91" s="157"/>
      <c r="C91" s="157"/>
      <c r="D91" s="157"/>
      <c r="E91" s="157"/>
      <c r="F91" s="157"/>
      <c r="G91" s="159">
        <v>2</v>
      </c>
      <c r="H91" s="157"/>
      <c r="I91" s="158"/>
      <c r="J91" s="203"/>
      <c r="K91" s="203"/>
      <c r="L91" s="203"/>
    </row>
    <row r="92" spans="1:12" hidden="1">
      <c r="A92" s="208" t="s">
        <v>36</v>
      </c>
      <c r="B92" s="209"/>
      <c r="C92" s="209"/>
      <c r="D92" s="209"/>
      <c r="E92" s="209"/>
      <c r="F92" s="209"/>
      <c r="G92" s="176">
        <v>7660.2</v>
      </c>
      <c r="H92" s="105"/>
      <c r="I92" s="177"/>
      <c r="J92" s="203"/>
      <c r="K92" s="203"/>
      <c r="L92" s="203"/>
    </row>
    <row r="93" spans="1:12" ht="15.75" hidden="1" thickBot="1">
      <c r="A93" s="210"/>
      <c r="B93" s="211"/>
      <c r="C93" s="211"/>
      <c r="D93" s="211"/>
      <c r="E93" s="211"/>
      <c r="F93" s="211"/>
      <c r="G93" s="178"/>
      <c r="H93" s="123"/>
      <c r="I93" s="179"/>
      <c r="J93" s="203"/>
      <c r="K93" s="203"/>
      <c r="L93" s="203"/>
    </row>
    <row r="94" spans="1:12" ht="36" hidden="1" customHeight="1" thickBot="1">
      <c r="A94" s="130" t="s">
        <v>37</v>
      </c>
      <c r="B94" s="131"/>
      <c r="C94" s="131"/>
      <c r="D94" s="131"/>
      <c r="E94" s="131"/>
      <c r="F94" s="131"/>
      <c r="G94" s="159">
        <v>4345.1000000000004</v>
      </c>
      <c r="H94" s="157"/>
      <c r="I94" s="158"/>
      <c r="J94" s="203"/>
      <c r="K94" s="203"/>
      <c r="L94" s="203"/>
    </row>
    <row r="95" spans="1:12" ht="39.75" hidden="1" customHeight="1" thickBot="1">
      <c r="A95" s="133" t="s">
        <v>38</v>
      </c>
      <c r="B95" s="134"/>
      <c r="C95" s="134"/>
      <c r="D95" s="134"/>
      <c r="E95" s="134"/>
      <c r="F95" s="134"/>
      <c r="G95" s="160">
        <v>2535.9</v>
      </c>
      <c r="H95" s="140"/>
      <c r="I95" s="141"/>
      <c r="J95" s="203"/>
      <c r="K95" s="203"/>
      <c r="L95" s="203"/>
    </row>
    <row r="96" spans="1:12" ht="33" hidden="1" customHeight="1" thickBot="1">
      <c r="A96" s="130" t="s">
        <v>39</v>
      </c>
      <c r="B96" s="131"/>
      <c r="C96" s="131"/>
      <c r="D96" s="131"/>
      <c r="E96" s="131"/>
      <c r="F96" s="131"/>
      <c r="G96" s="159"/>
      <c r="H96" s="157"/>
      <c r="I96" s="158"/>
      <c r="J96" s="203"/>
      <c r="K96" s="203"/>
      <c r="L96" s="203"/>
    </row>
    <row r="97" spans="1:12" ht="36" hidden="1" customHeight="1" thickBot="1">
      <c r="A97" s="133" t="s">
        <v>40</v>
      </c>
      <c r="B97" s="134"/>
      <c r="C97" s="134"/>
      <c r="D97" s="134"/>
      <c r="E97" s="134"/>
      <c r="F97" s="134"/>
      <c r="G97" s="160"/>
      <c r="H97" s="140"/>
      <c r="I97" s="141"/>
      <c r="J97" s="203"/>
      <c r="K97" s="203"/>
      <c r="L97" s="203"/>
    </row>
    <row r="98" spans="1:12" ht="37.5" hidden="1" customHeight="1" thickBot="1">
      <c r="A98" s="130" t="s">
        <v>41</v>
      </c>
      <c r="B98" s="131"/>
      <c r="C98" s="131"/>
      <c r="D98" s="131"/>
      <c r="E98" s="131"/>
      <c r="F98" s="131"/>
      <c r="G98" s="159"/>
      <c r="H98" s="157"/>
      <c r="I98" s="158"/>
      <c r="J98" s="203"/>
      <c r="K98" s="203"/>
      <c r="L98" s="203"/>
    </row>
    <row r="99" spans="1:12" ht="15.75" hidden="1" thickBot="1">
      <c r="A99" s="133"/>
      <c r="B99" s="134"/>
      <c r="C99" s="134"/>
      <c r="D99" s="134"/>
      <c r="E99" s="134"/>
      <c r="F99" s="134"/>
      <c r="G99" s="160"/>
      <c r="H99" s="140"/>
      <c r="I99" s="141"/>
      <c r="J99" s="203"/>
      <c r="K99" s="203"/>
      <c r="L99" s="203"/>
    </row>
    <row r="100" spans="1:12" ht="29.25" hidden="1" customHeight="1" thickBot="1">
      <c r="A100" s="130" t="s">
        <v>42</v>
      </c>
      <c r="B100" s="131"/>
      <c r="C100" s="131"/>
      <c r="D100" s="131"/>
      <c r="E100" s="131"/>
      <c r="F100" s="131"/>
      <c r="G100" s="159"/>
      <c r="H100" s="157"/>
      <c r="I100" s="158"/>
      <c r="J100" s="203"/>
      <c r="K100" s="203"/>
      <c r="L100" s="203"/>
    </row>
    <row r="101" spans="1:12" ht="15.75" hidden="1" thickBot="1">
      <c r="A101" s="133" t="s">
        <v>43</v>
      </c>
      <c r="B101" s="134"/>
      <c r="C101" s="134"/>
      <c r="D101" s="134"/>
      <c r="E101" s="134"/>
      <c r="F101" s="134"/>
      <c r="G101" s="160"/>
      <c r="H101" s="140"/>
      <c r="I101" s="141"/>
      <c r="J101" s="203"/>
      <c r="K101" s="203"/>
      <c r="L101" s="203"/>
    </row>
    <row r="102" spans="1:12" ht="15.75" hidden="1" thickBot="1">
      <c r="A102" s="130" t="s">
        <v>44</v>
      </c>
      <c r="B102" s="131"/>
      <c r="C102" s="131"/>
      <c r="D102" s="131"/>
      <c r="E102" s="131"/>
      <c r="F102" s="131"/>
      <c r="G102" s="165"/>
      <c r="H102" s="166"/>
      <c r="I102" s="167"/>
      <c r="J102" s="212"/>
      <c r="K102" s="212"/>
      <c r="L102" s="212"/>
    </row>
    <row r="103" spans="1:12" ht="15.75" hidden="1" thickBot="1">
      <c r="A103" s="130" t="s">
        <v>45</v>
      </c>
      <c r="B103" s="131"/>
      <c r="C103" s="131"/>
      <c r="D103" s="131"/>
      <c r="E103" s="131"/>
      <c r="F103" s="131"/>
      <c r="G103" s="159"/>
      <c r="H103" s="157"/>
      <c r="I103" s="158"/>
      <c r="J103" s="203"/>
      <c r="K103" s="203"/>
      <c r="L103" s="203"/>
    </row>
    <row r="104" spans="1:12" ht="15.75" hidden="1" thickBot="1">
      <c r="A104" s="133" t="s">
        <v>46</v>
      </c>
      <c r="B104" s="134"/>
      <c r="C104" s="134"/>
      <c r="D104" s="134"/>
      <c r="E104" s="134"/>
      <c r="F104" s="134"/>
      <c r="G104" s="160">
        <f>G107</f>
        <v>336.9</v>
      </c>
      <c r="H104" s="140"/>
      <c r="I104" s="141"/>
      <c r="J104" s="203"/>
      <c r="K104" s="203"/>
      <c r="L104" s="203"/>
    </row>
    <row r="105" spans="1:12" hidden="1">
      <c r="A105" s="133" t="s">
        <v>47</v>
      </c>
      <c r="B105" s="134"/>
      <c r="C105" s="134"/>
      <c r="D105" s="134"/>
      <c r="E105" s="134"/>
      <c r="F105" s="134"/>
      <c r="G105" s="160"/>
      <c r="H105" s="140"/>
      <c r="I105" s="141"/>
      <c r="J105" s="203"/>
      <c r="K105" s="203"/>
      <c r="L105" s="203"/>
    </row>
    <row r="106" spans="1:12" ht="15.75" hidden="1" thickBot="1">
      <c r="A106" s="102"/>
      <c r="B106" s="139"/>
      <c r="C106" s="139"/>
      <c r="D106" s="139"/>
      <c r="E106" s="139"/>
      <c r="F106" s="139"/>
      <c r="G106" s="213"/>
      <c r="H106" s="203"/>
      <c r="I106" s="143"/>
      <c r="J106" s="203"/>
      <c r="K106" s="203"/>
      <c r="L106" s="203"/>
    </row>
    <row r="107" spans="1:12" ht="26.25" hidden="1" customHeight="1" thickBot="1">
      <c r="A107" s="133" t="s">
        <v>48</v>
      </c>
      <c r="B107" s="134"/>
      <c r="C107" s="134"/>
      <c r="D107" s="134"/>
      <c r="E107" s="134"/>
      <c r="F107" s="134"/>
      <c r="G107" s="160">
        <v>336.9</v>
      </c>
      <c r="H107" s="140"/>
      <c r="I107" s="141"/>
      <c r="J107" s="203"/>
      <c r="K107" s="203"/>
      <c r="L107" s="203"/>
    </row>
    <row r="108" spans="1:12" ht="37.5" hidden="1" customHeight="1" thickBot="1">
      <c r="A108" s="130" t="s">
        <v>49</v>
      </c>
      <c r="B108" s="131"/>
      <c r="C108" s="131"/>
      <c r="D108" s="131"/>
      <c r="E108" s="131"/>
      <c r="F108" s="131"/>
      <c r="G108" s="159"/>
      <c r="H108" s="157"/>
      <c r="I108" s="158"/>
      <c r="J108" s="203"/>
      <c r="K108" s="203"/>
      <c r="L108" s="203"/>
    </row>
    <row r="109" spans="1:12" ht="37.5" hidden="1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61"/>
      <c r="K109" s="61"/>
      <c r="L109" s="61"/>
    </row>
    <row r="110" spans="1:12" ht="37.5" hidden="1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61"/>
      <c r="K110" s="61"/>
      <c r="L110" s="61"/>
    </row>
    <row r="111" spans="1:12" ht="37.5" hidden="1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61"/>
      <c r="K111" s="61"/>
      <c r="L111" s="61"/>
    </row>
    <row r="112" spans="1:12" ht="37.5" hidden="1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61"/>
      <c r="K112" s="61"/>
      <c r="L112" s="61"/>
    </row>
    <row r="113" spans="1:31" ht="37.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61"/>
      <c r="K113" s="61"/>
      <c r="L113" s="61"/>
    </row>
    <row r="114" spans="1:31" ht="37.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61"/>
      <c r="K114" s="61"/>
      <c r="L114" s="61"/>
    </row>
    <row r="115" spans="1:3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31" ht="15.75" customHeight="1">
      <c r="A116" s="109" t="s">
        <v>124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31" ht="15" customHeight="1">
      <c r="A117" s="109" t="s">
        <v>150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31" ht="9" customHeight="1" thickBo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</row>
    <row r="119" spans="1:31" ht="34.5" customHeight="1" thickBot="1">
      <c r="A119" s="240" t="s">
        <v>113</v>
      </c>
      <c r="B119" s="240"/>
      <c r="C119" s="240"/>
      <c r="D119" s="240"/>
      <c r="E119" s="241" t="s">
        <v>50</v>
      </c>
      <c r="F119" s="246" t="s">
        <v>115</v>
      </c>
      <c r="G119" s="246"/>
      <c r="H119" s="159" t="s">
        <v>51</v>
      </c>
      <c r="I119" s="214"/>
      <c r="J119" s="214"/>
      <c r="K119" s="214"/>
      <c r="L119" s="214"/>
      <c r="M119" s="214"/>
      <c r="N119" s="214"/>
      <c r="O119" s="215"/>
      <c r="P119" s="159" t="s">
        <v>52</v>
      </c>
      <c r="Q119" s="214"/>
      <c r="R119" s="214"/>
      <c r="S119" s="214"/>
      <c r="T119" s="214"/>
      <c r="U119" s="214"/>
      <c r="V119" s="214"/>
      <c r="W119" s="215"/>
      <c r="X119" s="159" t="s">
        <v>53</v>
      </c>
      <c r="Y119" s="214"/>
      <c r="Z119" s="214"/>
      <c r="AA119" s="214"/>
      <c r="AB119" s="214"/>
      <c r="AC119" s="214"/>
      <c r="AD119" s="214"/>
      <c r="AE119" s="215"/>
    </row>
    <row r="120" spans="1:31" ht="15.75" thickBot="1">
      <c r="A120" s="240"/>
      <c r="B120" s="240"/>
      <c r="C120" s="240"/>
      <c r="D120" s="240"/>
      <c r="E120" s="242"/>
      <c r="F120" s="246"/>
      <c r="G120" s="159"/>
      <c r="H120" s="237" t="s">
        <v>5</v>
      </c>
      <c r="I120" s="225" t="s">
        <v>54</v>
      </c>
      <c r="J120" s="226"/>
      <c r="K120" s="226"/>
      <c r="L120" s="226"/>
      <c r="M120" s="226"/>
      <c r="N120" s="226"/>
      <c r="O120" s="227"/>
      <c r="P120" s="237" t="s">
        <v>5</v>
      </c>
      <c r="Q120" s="225" t="s">
        <v>54</v>
      </c>
      <c r="R120" s="226"/>
      <c r="S120" s="226"/>
      <c r="T120" s="226"/>
      <c r="U120" s="226"/>
      <c r="V120" s="226"/>
      <c r="W120" s="227"/>
      <c r="X120" s="237" t="s">
        <v>5</v>
      </c>
      <c r="Y120" s="225" t="s">
        <v>54</v>
      </c>
      <c r="Z120" s="226"/>
      <c r="AA120" s="226"/>
      <c r="AB120" s="226"/>
      <c r="AC120" s="226"/>
      <c r="AD120" s="226"/>
      <c r="AE120" s="227"/>
    </row>
    <row r="121" spans="1:31" ht="123" customHeight="1" thickBot="1">
      <c r="A121" s="240"/>
      <c r="B121" s="240"/>
      <c r="C121" s="240"/>
      <c r="D121" s="240"/>
      <c r="E121" s="242"/>
      <c r="F121" s="246"/>
      <c r="G121" s="159"/>
      <c r="H121" s="238"/>
      <c r="I121" s="236" t="s">
        <v>116</v>
      </c>
      <c r="J121" s="218" t="s">
        <v>55</v>
      </c>
      <c r="K121" s="219"/>
      <c r="L121" s="216" t="s">
        <v>56</v>
      </c>
      <c r="M121" s="216" t="s">
        <v>57</v>
      </c>
      <c r="N121" s="224" t="s">
        <v>58</v>
      </c>
      <c r="O121" s="206"/>
      <c r="P121" s="238"/>
      <c r="Q121" s="236" t="s">
        <v>116</v>
      </c>
      <c r="R121" s="218" t="s">
        <v>55</v>
      </c>
      <c r="S121" s="219"/>
      <c r="T121" s="216" t="s">
        <v>56</v>
      </c>
      <c r="U121" s="216" t="s">
        <v>57</v>
      </c>
      <c r="V121" s="224" t="s">
        <v>58</v>
      </c>
      <c r="W121" s="206"/>
      <c r="X121" s="238"/>
      <c r="Y121" s="236" t="s">
        <v>116</v>
      </c>
      <c r="Z121" s="218" t="s">
        <v>55</v>
      </c>
      <c r="AA121" s="219"/>
      <c r="AB121" s="216" t="s">
        <v>56</v>
      </c>
      <c r="AC121" s="216" t="s">
        <v>57</v>
      </c>
      <c r="AD121" s="224" t="s">
        <v>58</v>
      </c>
      <c r="AE121" s="206"/>
    </row>
    <row r="122" spans="1:31" ht="45.75" customHeight="1" thickBot="1">
      <c r="A122" s="241"/>
      <c r="B122" s="241"/>
      <c r="C122" s="241"/>
      <c r="D122" s="241"/>
      <c r="E122" s="242"/>
      <c r="F122" s="174"/>
      <c r="G122" s="160"/>
      <c r="H122" s="239"/>
      <c r="I122" s="220"/>
      <c r="J122" s="220"/>
      <c r="K122" s="221"/>
      <c r="L122" s="217"/>
      <c r="M122" s="235"/>
      <c r="N122" s="2" t="s">
        <v>111</v>
      </c>
      <c r="O122" s="3" t="s">
        <v>59</v>
      </c>
      <c r="P122" s="239"/>
      <c r="Q122" s="220"/>
      <c r="R122" s="220"/>
      <c r="S122" s="221"/>
      <c r="T122" s="217"/>
      <c r="U122" s="235"/>
      <c r="V122" s="2" t="s">
        <v>111</v>
      </c>
      <c r="W122" s="3" t="s">
        <v>59</v>
      </c>
      <c r="X122" s="239"/>
      <c r="Y122" s="220"/>
      <c r="Z122" s="220"/>
      <c r="AA122" s="221"/>
      <c r="AB122" s="217"/>
      <c r="AC122" s="235"/>
      <c r="AD122" s="2" t="s">
        <v>111</v>
      </c>
      <c r="AE122" s="3" t="s">
        <v>59</v>
      </c>
    </row>
    <row r="123" spans="1:31" ht="15.75" thickBot="1">
      <c r="A123" s="243">
        <v>1</v>
      </c>
      <c r="B123" s="244"/>
      <c r="C123" s="244"/>
      <c r="D123" s="245"/>
      <c r="E123" s="63">
        <v>2</v>
      </c>
      <c r="F123" s="159">
        <v>3</v>
      </c>
      <c r="G123" s="247"/>
      <c r="H123" s="4">
        <v>4</v>
      </c>
      <c r="I123" s="5">
        <v>5</v>
      </c>
      <c r="J123" s="230">
        <v>6</v>
      </c>
      <c r="K123" s="231"/>
      <c r="L123" s="5">
        <v>7</v>
      </c>
      <c r="M123" s="6">
        <v>8</v>
      </c>
      <c r="N123" s="7">
        <v>9</v>
      </c>
      <c r="O123" s="8">
        <v>10</v>
      </c>
      <c r="P123" s="4">
        <v>4</v>
      </c>
      <c r="Q123" s="5">
        <v>5</v>
      </c>
      <c r="R123" s="230">
        <v>6</v>
      </c>
      <c r="S123" s="231"/>
      <c r="T123" s="5">
        <v>7</v>
      </c>
      <c r="U123" s="6">
        <v>8</v>
      </c>
      <c r="V123" s="7">
        <v>9</v>
      </c>
      <c r="W123" s="8">
        <v>10</v>
      </c>
      <c r="X123" s="4">
        <v>4</v>
      </c>
      <c r="Y123" s="5">
        <v>5</v>
      </c>
      <c r="Z123" s="230">
        <v>6</v>
      </c>
      <c r="AA123" s="231"/>
      <c r="AB123" s="5">
        <v>7</v>
      </c>
      <c r="AC123" s="6">
        <v>8</v>
      </c>
      <c r="AD123" s="7">
        <v>9</v>
      </c>
      <c r="AE123" s="8">
        <v>10</v>
      </c>
    </row>
    <row r="124" spans="1:31" ht="35.25" customHeight="1" thickBot="1">
      <c r="A124" s="232" t="s">
        <v>60</v>
      </c>
      <c r="B124" s="232"/>
      <c r="C124" s="232"/>
      <c r="D124" s="232"/>
      <c r="E124" s="66">
        <v>100</v>
      </c>
      <c r="F124" s="248" t="s">
        <v>112</v>
      </c>
      <c r="G124" s="248"/>
      <c r="H124" s="10">
        <f>H127+H130+H131</f>
        <v>11166826.579999998</v>
      </c>
      <c r="I124" s="9">
        <f>I127</f>
        <v>10056345.02</v>
      </c>
      <c r="J124" s="222">
        <f>J130</f>
        <v>491790.36</v>
      </c>
      <c r="K124" s="223"/>
      <c r="L124" s="11"/>
      <c r="M124" s="12"/>
      <c r="N124" s="13">
        <f>N127+N131</f>
        <v>618691.19999999995</v>
      </c>
      <c r="O124" s="14"/>
      <c r="P124" s="10">
        <f>Q124+R124+T124+U124+V124</f>
        <v>11218196.99</v>
      </c>
      <c r="Q124" s="9">
        <f>Q127</f>
        <v>10085178.74</v>
      </c>
      <c r="R124" s="222">
        <f>R130</f>
        <v>514327.05</v>
      </c>
      <c r="S124" s="223"/>
      <c r="T124" s="11">
        <f>L124</f>
        <v>0</v>
      </c>
      <c r="U124" s="12">
        <f>M124</f>
        <v>0</v>
      </c>
      <c r="V124" s="13">
        <f>N124</f>
        <v>618691.19999999995</v>
      </c>
      <c r="W124" s="14">
        <f>O124</f>
        <v>0</v>
      </c>
      <c r="X124" s="10">
        <f>P124</f>
        <v>11218196.99</v>
      </c>
      <c r="Y124" s="9">
        <f>Y127</f>
        <v>10085178.74</v>
      </c>
      <c r="Z124" s="222">
        <f>Z130</f>
        <v>514327.05</v>
      </c>
      <c r="AA124" s="223"/>
      <c r="AB124" s="11">
        <f>T124</f>
        <v>0</v>
      </c>
      <c r="AC124" s="12">
        <f>U124</f>
        <v>0</v>
      </c>
      <c r="AD124" s="13">
        <f>V124</f>
        <v>618691.19999999995</v>
      </c>
      <c r="AE124" s="14">
        <f>W124</f>
        <v>0</v>
      </c>
    </row>
    <row r="125" spans="1:31" ht="42.75" customHeight="1" thickBot="1">
      <c r="A125" s="234" t="s">
        <v>61</v>
      </c>
      <c r="B125" s="234"/>
      <c r="C125" s="234"/>
      <c r="D125" s="234"/>
      <c r="E125" s="67">
        <v>110</v>
      </c>
      <c r="F125" s="233" t="s">
        <v>142</v>
      </c>
      <c r="G125" s="233"/>
      <c r="H125" s="15"/>
      <c r="I125" s="16" t="s">
        <v>112</v>
      </c>
      <c r="J125" s="228" t="s">
        <v>112</v>
      </c>
      <c r="K125" s="229"/>
      <c r="L125" s="17" t="s">
        <v>112</v>
      </c>
      <c r="M125" s="12" t="s">
        <v>112</v>
      </c>
      <c r="N125" s="13"/>
      <c r="O125" s="14" t="s">
        <v>112</v>
      </c>
      <c r="P125" s="15"/>
      <c r="Q125" s="16" t="s">
        <v>112</v>
      </c>
      <c r="R125" s="228" t="s">
        <v>112</v>
      </c>
      <c r="S125" s="229"/>
      <c r="T125" s="17" t="s">
        <v>112</v>
      </c>
      <c r="U125" s="12" t="s">
        <v>112</v>
      </c>
      <c r="V125" s="13">
        <f>N125</f>
        <v>0</v>
      </c>
      <c r="W125" s="14" t="s">
        <v>112</v>
      </c>
      <c r="X125" s="15"/>
      <c r="Y125" s="16" t="s">
        <v>112</v>
      </c>
      <c r="Z125" s="228" t="s">
        <v>112</v>
      </c>
      <c r="AA125" s="229"/>
      <c r="AB125" s="17" t="s">
        <v>112</v>
      </c>
      <c r="AC125" s="12" t="s">
        <v>112</v>
      </c>
      <c r="AD125" s="13">
        <f>V125</f>
        <v>0</v>
      </c>
      <c r="AE125" s="14" t="s">
        <v>112</v>
      </c>
    </row>
    <row r="126" spans="1:31" ht="15.75" thickBot="1">
      <c r="A126" s="249"/>
      <c r="B126" s="249"/>
      <c r="C126" s="249"/>
      <c r="D126" s="249"/>
      <c r="E126" s="65"/>
      <c r="F126" s="233"/>
      <c r="G126" s="233"/>
      <c r="H126" s="15"/>
      <c r="I126" s="16"/>
      <c r="J126" s="228"/>
      <c r="K126" s="229"/>
      <c r="L126" s="17"/>
      <c r="M126" s="12"/>
      <c r="N126" s="13"/>
      <c r="O126" s="14"/>
      <c r="P126" s="15"/>
      <c r="Q126" s="16"/>
      <c r="R126" s="228"/>
      <c r="S126" s="229"/>
      <c r="T126" s="17"/>
      <c r="U126" s="12"/>
      <c r="V126" s="13"/>
      <c r="W126" s="14"/>
      <c r="X126" s="15"/>
      <c r="Y126" s="16"/>
      <c r="Z126" s="228"/>
      <c r="AA126" s="229"/>
      <c r="AB126" s="17"/>
      <c r="AC126" s="12"/>
      <c r="AD126" s="13"/>
      <c r="AE126" s="14"/>
    </row>
    <row r="127" spans="1:31" ht="15.75" thickBot="1">
      <c r="A127" s="234" t="s">
        <v>62</v>
      </c>
      <c r="B127" s="234"/>
      <c r="C127" s="234"/>
      <c r="D127" s="234"/>
      <c r="E127" s="67">
        <v>120</v>
      </c>
      <c r="F127" s="240">
        <v>130</v>
      </c>
      <c r="G127" s="240"/>
      <c r="H127" s="15">
        <f>I127+N127</f>
        <v>10656919.219999999</v>
      </c>
      <c r="I127" s="16">
        <f>I134</f>
        <v>10056345.02</v>
      </c>
      <c r="J127" s="228" t="s">
        <v>112</v>
      </c>
      <c r="K127" s="229"/>
      <c r="L127" s="17" t="s">
        <v>112</v>
      </c>
      <c r="M127" s="12"/>
      <c r="N127" s="13">
        <f>N134-N131</f>
        <v>600574.19999999995</v>
      </c>
      <c r="O127" s="14"/>
      <c r="P127" s="15">
        <f>Q127+V127</f>
        <v>10685752.939999999</v>
      </c>
      <c r="Q127" s="16">
        <f>Q134</f>
        <v>10085178.74</v>
      </c>
      <c r="R127" s="228" t="s">
        <v>112</v>
      </c>
      <c r="S127" s="229"/>
      <c r="T127" s="17" t="s">
        <v>112</v>
      </c>
      <c r="U127" s="12">
        <f>M127</f>
        <v>0</v>
      </c>
      <c r="V127" s="13">
        <f>N127</f>
        <v>600574.19999999995</v>
      </c>
      <c r="W127" s="14"/>
      <c r="X127" s="15">
        <f>P127</f>
        <v>10685752.939999999</v>
      </c>
      <c r="Y127" s="16">
        <f>Q127</f>
        <v>10085178.74</v>
      </c>
      <c r="Z127" s="228" t="s">
        <v>112</v>
      </c>
      <c r="AA127" s="229"/>
      <c r="AB127" s="17" t="s">
        <v>112</v>
      </c>
      <c r="AC127" s="12">
        <f>U127</f>
        <v>0</v>
      </c>
      <c r="AD127" s="13">
        <f>V127</f>
        <v>600574.19999999995</v>
      </c>
      <c r="AE127" s="14"/>
    </row>
    <row r="128" spans="1:31" ht="36" customHeight="1" thickBot="1">
      <c r="A128" s="234" t="s">
        <v>63</v>
      </c>
      <c r="B128" s="234"/>
      <c r="C128" s="234"/>
      <c r="D128" s="234"/>
      <c r="E128" s="65">
        <v>130</v>
      </c>
      <c r="F128" s="240"/>
      <c r="G128" s="240"/>
      <c r="H128" s="15"/>
      <c r="I128" s="16" t="s">
        <v>112</v>
      </c>
      <c r="J128" s="228" t="s">
        <v>112</v>
      </c>
      <c r="K128" s="229"/>
      <c r="L128" s="17" t="s">
        <v>112</v>
      </c>
      <c r="M128" s="12" t="s">
        <v>112</v>
      </c>
      <c r="N128" s="13"/>
      <c r="O128" s="14" t="s">
        <v>112</v>
      </c>
      <c r="P128" s="15"/>
      <c r="Q128" s="16" t="s">
        <v>112</v>
      </c>
      <c r="R128" s="228" t="s">
        <v>112</v>
      </c>
      <c r="S128" s="229"/>
      <c r="T128" s="17" t="s">
        <v>112</v>
      </c>
      <c r="U128" s="12" t="s">
        <v>112</v>
      </c>
      <c r="V128" s="13">
        <f>N128</f>
        <v>0</v>
      </c>
      <c r="W128" s="14" t="s">
        <v>112</v>
      </c>
      <c r="X128" s="15"/>
      <c r="Y128" s="16" t="s">
        <v>112</v>
      </c>
      <c r="Z128" s="228" t="s">
        <v>112</v>
      </c>
      <c r="AA128" s="229"/>
      <c r="AB128" s="17" t="s">
        <v>112</v>
      </c>
      <c r="AC128" s="12" t="s">
        <v>112</v>
      </c>
      <c r="AD128" s="13">
        <f>V128</f>
        <v>0</v>
      </c>
      <c r="AE128" s="14" t="s">
        <v>112</v>
      </c>
    </row>
    <row r="129" spans="1:31" ht="79.5" customHeight="1" thickBot="1">
      <c r="A129" s="249" t="s">
        <v>64</v>
      </c>
      <c r="B129" s="249"/>
      <c r="C129" s="249"/>
      <c r="D129" s="249"/>
      <c r="E129" s="65">
        <v>140</v>
      </c>
      <c r="F129" s="240"/>
      <c r="G129" s="240"/>
      <c r="H129" s="15"/>
      <c r="I129" s="16" t="s">
        <v>112</v>
      </c>
      <c r="J129" s="228" t="s">
        <v>112</v>
      </c>
      <c r="K129" s="229"/>
      <c r="L129" s="17" t="s">
        <v>112</v>
      </c>
      <c r="M129" s="12" t="s">
        <v>112</v>
      </c>
      <c r="N129" s="13"/>
      <c r="O129" s="14" t="s">
        <v>112</v>
      </c>
      <c r="P129" s="15"/>
      <c r="Q129" s="16" t="s">
        <v>112</v>
      </c>
      <c r="R129" s="228" t="s">
        <v>112</v>
      </c>
      <c r="S129" s="229"/>
      <c r="T129" s="17" t="s">
        <v>112</v>
      </c>
      <c r="U129" s="12" t="s">
        <v>112</v>
      </c>
      <c r="V129" s="13">
        <f>N129</f>
        <v>0</v>
      </c>
      <c r="W129" s="14" t="s">
        <v>112</v>
      </c>
      <c r="X129" s="15"/>
      <c r="Y129" s="16" t="s">
        <v>112</v>
      </c>
      <c r="Z129" s="228" t="s">
        <v>112</v>
      </c>
      <c r="AA129" s="229"/>
      <c r="AB129" s="17" t="s">
        <v>112</v>
      </c>
      <c r="AC129" s="12" t="s">
        <v>112</v>
      </c>
      <c r="AD129" s="13">
        <f>V129</f>
        <v>0</v>
      </c>
      <c r="AE129" s="14" t="s">
        <v>112</v>
      </c>
    </row>
    <row r="130" spans="1:31" ht="35.25" customHeight="1" thickBot="1">
      <c r="A130" s="249" t="s">
        <v>65</v>
      </c>
      <c r="B130" s="249"/>
      <c r="C130" s="249"/>
      <c r="D130" s="249"/>
      <c r="E130" s="65">
        <v>150</v>
      </c>
      <c r="F130" s="240">
        <v>180</v>
      </c>
      <c r="G130" s="240"/>
      <c r="H130" s="15">
        <f>J130</f>
        <v>491790.36</v>
      </c>
      <c r="I130" s="16" t="s">
        <v>112</v>
      </c>
      <c r="J130" s="228">
        <f>J134</f>
        <v>491790.36</v>
      </c>
      <c r="K130" s="229"/>
      <c r="L130" s="17"/>
      <c r="M130" s="12" t="s">
        <v>112</v>
      </c>
      <c r="N130" s="13" t="s">
        <v>112</v>
      </c>
      <c r="O130" s="14" t="s">
        <v>112</v>
      </c>
      <c r="P130" s="15">
        <f>R130</f>
        <v>514327.05</v>
      </c>
      <c r="Q130" s="16" t="s">
        <v>112</v>
      </c>
      <c r="R130" s="228">
        <f>R134</f>
        <v>514327.05</v>
      </c>
      <c r="S130" s="229"/>
      <c r="T130" s="17">
        <f>L130</f>
        <v>0</v>
      </c>
      <c r="U130" s="12" t="s">
        <v>112</v>
      </c>
      <c r="V130" s="13" t="s">
        <v>112</v>
      </c>
      <c r="W130" s="14" t="s">
        <v>112</v>
      </c>
      <c r="X130" s="15">
        <f>P130</f>
        <v>514327.05</v>
      </c>
      <c r="Y130" s="16" t="s">
        <v>112</v>
      </c>
      <c r="Z130" s="228">
        <f>R130</f>
        <v>514327.05</v>
      </c>
      <c r="AA130" s="229"/>
      <c r="AB130" s="17">
        <f>T130</f>
        <v>0</v>
      </c>
      <c r="AC130" s="12" t="s">
        <v>112</v>
      </c>
      <c r="AD130" s="13" t="s">
        <v>112</v>
      </c>
      <c r="AE130" s="14" t="s">
        <v>112</v>
      </c>
    </row>
    <row r="131" spans="1:31" ht="15.75" thickBot="1">
      <c r="A131" s="249" t="s">
        <v>66</v>
      </c>
      <c r="B131" s="249"/>
      <c r="C131" s="249"/>
      <c r="D131" s="249"/>
      <c r="E131" s="65">
        <v>160</v>
      </c>
      <c r="F131" s="233" t="s">
        <v>170</v>
      </c>
      <c r="G131" s="233"/>
      <c r="H131" s="15">
        <f>N131</f>
        <v>18117</v>
      </c>
      <c r="I131" s="16" t="s">
        <v>112</v>
      </c>
      <c r="J131" s="228" t="s">
        <v>112</v>
      </c>
      <c r="K131" s="229"/>
      <c r="L131" s="17" t="s">
        <v>112</v>
      </c>
      <c r="M131" s="12" t="s">
        <v>112</v>
      </c>
      <c r="N131" s="13">
        <v>18117</v>
      </c>
      <c r="O131" s="14"/>
      <c r="P131" s="15">
        <f>H131</f>
        <v>18117</v>
      </c>
      <c r="Q131" s="16" t="s">
        <v>112</v>
      </c>
      <c r="R131" s="228" t="s">
        <v>112</v>
      </c>
      <c r="S131" s="229"/>
      <c r="T131" s="17" t="s">
        <v>112</v>
      </c>
      <c r="U131" s="12" t="s">
        <v>112</v>
      </c>
      <c r="V131" s="13">
        <f>N131</f>
        <v>18117</v>
      </c>
      <c r="W131" s="14"/>
      <c r="X131" s="15">
        <f>P131</f>
        <v>18117</v>
      </c>
      <c r="Y131" s="16" t="s">
        <v>112</v>
      </c>
      <c r="Z131" s="228" t="s">
        <v>112</v>
      </c>
      <c r="AA131" s="229"/>
      <c r="AB131" s="17" t="s">
        <v>112</v>
      </c>
      <c r="AC131" s="12" t="s">
        <v>112</v>
      </c>
      <c r="AD131" s="13">
        <f>V131</f>
        <v>18117</v>
      </c>
      <c r="AE131" s="14"/>
    </row>
    <row r="132" spans="1:31" ht="15.75" thickBot="1">
      <c r="A132" s="249" t="s">
        <v>67</v>
      </c>
      <c r="B132" s="249"/>
      <c r="C132" s="249"/>
      <c r="D132" s="249"/>
      <c r="E132" s="65">
        <v>180</v>
      </c>
      <c r="F132" s="240" t="s">
        <v>112</v>
      </c>
      <c r="G132" s="240"/>
      <c r="H132" s="15"/>
      <c r="I132" s="16" t="s">
        <v>112</v>
      </c>
      <c r="J132" s="228" t="s">
        <v>112</v>
      </c>
      <c r="K132" s="229"/>
      <c r="L132" s="17" t="s">
        <v>112</v>
      </c>
      <c r="M132" s="12" t="s">
        <v>112</v>
      </c>
      <c r="N132" s="13"/>
      <c r="O132" s="14" t="s">
        <v>112</v>
      </c>
      <c r="P132" s="15"/>
      <c r="Q132" s="16" t="s">
        <v>112</v>
      </c>
      <c r="R132" s="228" t="s">
        <v>112</v>
      </c>
      <c r="S132" s="229"/>
      <c r="T132" s="17" t="s">
        <v>112</v>
      </c>
      <c r="U132" s="12" t="s">
        <v>112</v>
      </c>
      <c r="V132" s="13"/>
      <c r="W132" s="14" t="s">
        <v>112</v>
      </c>
      <c r="X132" s="15"/>
      <c r="Y132" s="16" t="s">
        <v>112</v>
      </c>
      <c r="Z132" s="228" t="s">
        <v>112</v>
      </c>
      <c r="AA132" s="229"/>
      <c r="AB132" s="17" t="s">
        <v>112</v>
      </c>
      <c r="AC132" s="12" t="s">
        <v>112</v>
      </c>
      <c r="AD132" s="13"/>
      <c r="AE132" s="14" t="s">
        <v>112</v>
      </c>
    </row>
    <row r="133" spans="1:31" ht="16.5" thickBot="1">
      <c r="A133" s="250"/>
      <c r="B133" s="250"/>
      <c r="C133" s="250"/>
      <c r="D133" s="250"/>
      <c r="E133" s="68"/>
      <c r="F133" s="240"/>
      <c r="G133" s="240"/>
      <c r="H133" s="15"/>
      <c r="I133" s="16"/>
      <c r="J133" s="228"/>
      <c r="K133" s="229"/>
      <c r="L133" s="17"/>
      <c r="M133" s="12"/>
      <c r="N133" s="13"/>
      <c r="O133" s="14"/>
      <c r="P133" s="15"/>
      <c r="Q133" s="16"/>
      <c r="R133" s="228"/>
      <c r="S133" s="229"/>
      <c r="T133" s="17"/>
      <c r="U133" s="12"/>
      <c r="V133" s="13"/>
      <c r="W133" s="14"/>
      <c r="X133" s="15"/>
      <c r="Y133" s="16"/>
      <c r="Z133" s="228"/>
      <c r="AA133" s="229"/>
      <c r="AB133" s="17"/>
      <c r="AC133" s="12"/>
      <c r="AD133" s="13"/>
      <c r="AE133" s="14"/>
    </row>
    <row r="134" spans="1:31" ht="26.25" customHeight="1" thickBot="1">
      <c r="A134" s="251" t="s">
        <v>68</v>
      </c>
      <c r="B134" s="251"/>
      <c r="C134" s="251"/>
      <c r="D134" s="251"/>
      <c r="E134" s="65">
        <v>200</v>
      </c>
      <c r="F134" s="233" t="s">
        <v>143</v>
      </c>
      <c r="G134" s="233"/>
      <c r="H134" s="15">
        <f>I134+J134+N134</f>
        <v>11166826.579999998</v>
      </c>
      <c r="I134" s="16">
        <f>I135+I137+I145+I150+I147+I149</f>
        <v>10056345.02</v>
      </c>
      <c r="J134" s="228">
        <f>J136+J137+J145+J147+J149+J150</f>
        <v>491790.36</v>
      </c>
      <c r="K134" s="229"/>
      <c r="L134" s="17">
        <f>L136+L137+L145+L147+L149+L150</f>
        <v>0</v>
      </c>
      <c r="M134" s="17">
        <f>M136+M137+M145+M147+M149+M150</f>
        <v>0</v>
      </c>
      <c r="N134" s="69">
        <f>N136+N137+N145+N147+N149+N150</f>
        <v>618691.19999999995</v>
      </c>
      <c r="O134" s="14"/>
      <c r="P134" s="15">
        <f>Q134+R134+T134+U134+V134</f>
        <v>11218196.99</v>
      </c>
      <c r="Q134" s="16">
        <f>Q135+Q137+Q145+Q147+Q149+Q150</f>
        <v>10085178.74</v>
      </c>
      <c r="R134" s="228">
        <f>R136+R137+R145+R147+R149+R150</f>
        <v>514327.05</v>
      </c>
      <c r="S134" s="229"/>
      <c r="T134" s="17">
        <f>L134</f>
        <v>0</v>
      </c>
      <c r="U134" s="12">
        <f>M134</f>
        <v>0</v>
      </c>
      <c r="V134" s="16">
        <f>V135+V150+V145</f>
        <v>618691.19999999995</v>
      </c>
      <c r="W134" s="14"/>
      <c r="X134" s="15">
        <f t="shared" ref="X134:Z137" si="0">P134</f>
        <v>11218196.99</v>
      </c>
      <c r="Y134" s="16">
        <f t="shared" si="0"/>
        <v>10085178.74</v>
      </c>
      <c r="Z134" s="228">
        <f t="shared" si="0"/>
        <v>514327.05</v>
      </c>
      <c r="AA134" s="229"/>
      <c r="AB134" s="17">
        <f>T134</f>
        <v>0</v>
      </c>
      <c r="AC134" s="12">
        <f>U134</f>
        <v>0</v>
      </c>
      <c r="AD134" s="16">
        <f>AD135+AD150+AD145</f>
        <v>618691.19999999995</v>
      </c>
      <c r="AE134" s="14"/>
    </row>
    <row r="135" spans="1:31" ht="33" customHeight="1" thickBot="1">
      <c r="A135" s="249" t="s">
        <v>69</v>
      </c>
      <c r="B135" s="249"/>
      <c r="C135" s="249"/>
      <c r="D135" s="249"/>
      <c r="E135" s="65">
        <v>210</v>
      </c>
      <c r="F135" s="240" t="s">
        <v>169</v>
      </c>
      <c r="G135" s="240"/>
      <c r="H135" s="15">
        <f>I135+J135</f>
        <v>8499794.0600000005</v>
      </c>
      <c r="I135" s="16">
        <f>7509486.1+1560+956188.8</f>
        <v>8467234.9000000004</v>
      </c>
      <c r="J135" s="228">
        <f>J136</f>
        <v>32559.16</v>
      </c>
      <c r="K135" s="229"/>
      <c r="L135" s="17"/>
      <c r="M135" s="12"/>
      <c r="N135" s="16"/>
      <c r="O135" s="14"/>
      <c r="P135" s="15">
        <f>Q135+R135</f>
        <v>8522155.2599999998</v>
      </c>
      <c r="Q135" s="16">
        <f>I135</f>
        <v>8467234.9000000004</v>
      </c>
      <c r="R135" s="228">
        <f>R136</f>
        <v>54920.36</v>
      </c>
      <c r="S135" s="229"/>
      <c r="T135" s="17"/>
      <c r="U135" s="12"/>
      <c r="V135" s="16"/>
      <c r="W135" s="14"/>
      <c r="X135" s="15">
        <f t="shared" si="0"/>
        <v>8522155.2599999998</v>
      </c>
      <c r="Y135" s="16">
        <f t="shared" si="0"/>
        <v>8467234.9000000004</v>
      </c>
      <c r="Z135" s="228">
        <f t="shared" si="0"/>
        <v>54920.36</v>
      </c>
      <c r="AA135" s="229"/>
      <c r="AB135" s="17"/>
      <c r="AC135" s="12"/>
      <c r="AD135" s="16"/>
      <c r="AE135" s="14"/>
    </row>
    <row r="136" spans="1:31" ht="35.25" customHeight="1" thickBot="1">
      <c r="A136" s="249" t="s">
        <v>70</v>
      </c>
      <c r="B136" s="249"/>
      <c r="C136" s="249"/>
      <c r="D136" s="249"/>
      <c r="E136" s="65">
        <v>211</v>
      </c>
      <c r="F136" s="252" t="s">
        <v>168</v>
      </c>
      <c r="G136" s="253"/>
      <c r="H136" s="15">
        <f>I136+J136+L136+M136+N136</f>
        <v>8498234.0600000005</v>
      </c>
      <c r="I136" s="16">
        <f>7545040.06-35553.96+956188.8</f>
        <v>8465674.9000000004</v>
      </c>
      <c r="J136" s="228">
        <v>32559.16</v>
      </c>
      <c r="K136" s="229"/>
      <c r="L136" s="17"/>
      <c r="M136" s="12"/>
      <c r="N136" s="13"/>
      <c r="O136" s="14"/>
      <c r="P136" s="15">
        <f>Q136+R136+T136+U136+V136</f>
        <v>8520595.2599999998</v>
      </c>
      <c r="Q136" s="16">
        <f>I136</f>
        <v>8465674.9000000004</v>
      </c>
      <c r="R136" s="228">
        <f>J136+17174.5+5186.7</f>
        <v>54920.36</v>
      </c>
      <c r="S136" s="229"/>
      <c r="T136" s="17">
        <f t="shared" ref="T136:V137" si="1">L136</f>
        <v>0</v>
      </c>
      <c r="U136" s="12">
        <f t="shared" si="1"/>
        <v>0</v>
      </c>
      <c r="V136" s="13">
        <f t="shared" si="1"/>
        <v>0</v>
      </c>
      <c r="W136" s="14"/>
      <c r="X136" s="15">
        <f t="shared" si="0"/>
        <v>8520595.2599999998</v>
      </c>
      <c r="Y136" s="16">
        <f t="shared" si="0"/>
        <v>8465674.9000000004</v>
      </c>
      <c r="Z136" s="228">
        <f t="shared" si="0"/>
        <v>54920.36</v>
      </c>
      <c r="AA136" s="229"/>
      <c r="AB136" s="17">
        <f t="shared" ref="AB136:AD137" si="2">T136</f>
        <v>0</v>
      </c>
      <c r="AC136" s="12">
        <f t="shared" si="2"/>
        <v>0</v>
      </c>
      <c r="AD136" s="13">
        <f t="shared" si="2"/>
        <v>0</v>
      </c>
      <c r="AE136" s="14"/>
    </row>
    <row r="137" spans="1:31" ht="30" customHeight="1" thickBot="1">
      <c r="A137" s="249" t="s">
        <v>71</v>
      </c>
      <c r="B137" s="249"/>
      <c r="C137" s="249"/>
      <c r="D137" s="249"/>
      <c r="E137" s="65">
        <v>220</v>
      </c>
      <c r="F137" s="233" t="s">
        <v>167</v>
      </c>
      <c r="G137" s="233"/>
      <c r="H137" s="15">
        <f>I137+J137+L137+M137+N137</f>
        <v>450494</v>
      </c>
      <c r="I137" s="16"/>
      <c r="J137" s="228">
        <f>480490-6849-23147</f>
        <v>450494</v>
      </c>
      <c r="K137" s="229"/>
      <c r="L137" s="17"/>
      <c r="M137" s="12"/>
      <c r="N137" s="13"/>
      <c r="O137" s="14"/>
      <c r="P137" s="15">
        <f>Q137+R137+T137+U137+V137</f>
        <v>450494</v>
      </c>
      <c r="Q137" s="16">
        <f>I137</f>
        <v>0</v>
      </c>
      <c r="R137" s="228">
        <f>J137</f>
        <v>450494</v>
      </c>
      <c r="S137" s="229"/>
      <c r="T137" s="17">
        <f t="shared" si="1"/>
        <v>0</v>
      </c>
      <c r="U137" s="12">
        <f t="shared" si="1"/>
        <v>0</v>
      </c>
      <c r="V137" s="13">
        <f t="shared" si="1"/>
        <v>0</v>
      </c>
      <c r="W137" s="14"/>
      <c r="X137" s="15">
        <f t="shared" si="0"/>
        <v>450494</v>
      </c>
      <c r="Y137" s="16">
        <f t="shared" si="0"/>
        <v>0</v>
      </c>
      <c r="Z137" s="228">
        <f t="shared" si="0"/>
        <v>450494</v>
      </c>
      <c r="AA137" s="229"/>
      <c r="AB137" s="17">
        <f t="shared" si="2"/>
        <v>0</v>
      </c>
      <c r="AC137" s="12">
        <f t="shared" si="2"/>
        <v>0</v>
      </c>
      <c r="AD137" s="13">
        <f t="shared" si="2"/>
        <v>0</v>
      </c>
      <c r="AE137" s="14"/>
    </row>
    <row r="138" spans="1:31" ht="34.5" hidden="1" customHeight="1" thickBot="1">
      <c r="A138" s="240" t="s">
        <v>113</v>
      </c>
      <c r="B138" s="240"/>
      <c r="C138" s="240"/>
      <c r="D138" s="240"/>
      <c r="E138" s="241" t="s">
        <v>50</v>
      </c>
      <c r="F138" s="218" t="s">
        <v>115</v>
      </c>
      <c r="G138" s="254"/>
      <c r="H138" s="159" t="s">
        <v>51</v>
      </c>
      <c r="I138" s="214"/>
      <c r="J138" s="214"/>
      <c r="K138" s="214"/>
      <c r="L138" s="214"/>
      <c r="M138" s="214"/>
      <c r="N138" s="214"/>
      <c r="O138" s="215"/>
      <c r="P138" s="159" t="s">
        <v>52</v>
      </c>
      <c r="Q138" s="214"/>
      <c r="R138" s="214"/>
      <c r="S138" s="214"/>
      <c r="T138" s="214"/>
      <c r="U138" s="214"/>
      <c r="V138" s="214"/>
      <c r="W138" s="215"/>
      <c r="X138" s="159" t="s">
        <v>53</v>
      </c>
      <c r="Y138" s="214"/>
      <c r="Z138" s="214"/>
      <c r="AA138" s="214"/>
      <c r="AB138" s="214"/>
      <c r="AC138" s="214"/>
      <c r="AD138" s="214"/>
      <c r="AE138" s="215"/>
    </row>
    <row r="139" spans="1:31" ht="15.75" hidden="1" thickBot="1">
      <c r="A139" s="240"/>
      <c r="B139" s="240"/>
      <c r="C139" s="240"/>
      <c r="D139" s="240"/>
      <c r="E139" s="242"/>
      <c r="F139" s="255"/>
      <c r="G139" s="256"/>
      <c r="H139" s="237" t="s">
        <v>5</v>
      </c>
      <c r="I139" s="225" t="s">
        <v>54</v>
      </c>
      <c r="J139" s="226"/>
      <c r="K139" s="226"/>
      <c r="L139" s="226"/>
      <c r="M139" s="226"/>
      <c r="N139" s="226"/>
      <c r="O139" s="227"/>
      <c r="P139" s="237" t="s">
        <v>5</v>
      </c>
      <c r="Q139" s="225" t="s">
        <v>54</v>
      </c>
      <c r="R139" s="226"/>
      <c r="S139" s="226"/>
      <c r="T139" s="226"/>
      <c r="U139" s="226"/>
      <c r="V139" s="226"/>
      <c r="W139" s="227"/>
      <c r="X139" s="237" t="s">
        <v>5</v>
      </c>
      <c r="Y139" s="225" t="s">
        <v>54</v>
      </c>
      <c r="Z139" s="226"/>
      <c r="AA139" s="226"/>
      <c r="AB139" s="226"/>
      <c r="AC139" s="226"/>
      <c r="AD139" s="226"/>
      <c r="AE139" s="227"/>
    </row>
    <row r="140" spans="1:31" ht="123" hidden="1" customHeight="1" thickBot="1">
      <c r="A140" s="240"/>
      <c r="B140" s="240"/>
      <c r="C140" s="240"/>
      <c r="D140" s="240"/>
      <c r="E140" s="242"/>
      <c r="F140" s="255"/>
      <c r="G140" s="256"/>
      <c r="H140" s="238"/>
      <c r="I140" s="236" t="s">
        <v>116</v>
      </c>
      <c r="J140" s="218" t="s">
        <v>55</v>
      </c>
      <c r="K140" s="219"/>
      <c r="L140" s="216" t="s">
        <v>56</v>
      </c>
      <c r="M140" s="216" t="s">
        <v>57</v>
      </c>
      <c r="N140" s="224" t="s">
        <v>58</v>
      </c>
      <c r="O140" s="206"/>
      <c r="P140" s="238"/>
      <c r="Q140" s="236" t="s">
        <v>116</v>
      </c>
      <c r="R140" s="218" t="s">
        <v>55</v>
      </c>
      <c r="S140" s="219"/>
      <c r="T140" s="216" t="s">
        <v>56</v>
      </c>
      <c r="U140" s="216" t="s">
        <v>57</v>
      </c>
      <c r="V140" s="224" t="s">
        <v>58</v>
      </c>
      <c r="W140" s="206"/>
      <c r="X140" s="238"/>
      <c r="Y140" s="236" t="s">
        <v>116</v>
      </c>
      <c r="Z140" s="218" t="s">
        <v>55</v>
      </c>
      <c r="AA140" s="219"/>
      <c r="AB140" s="216" t="s">
        <v>56</v>
      </c>
      <c r="AC140" s="216" t="s">
        <v>57</v>
      </c>
      <c r="AD140" s="224" t="s">
        <v>58</v>
      </c>
      <c r="AE140" s="206"/>
    </row>
    <row r="141" spans="1:31" ht="44.25" hidden="1" customHeight="1" thickBot="1">
      <c r="A141" s="240"/>
      <c r="B141" s="240"/>
      <c r="C141" s="240"/>
      <c r="D141" s="240"/>
      <c r="E141" s="248"/>
      <c r="F141" s="257"/>
      <c r="G141" s="258"/>
      <c r="H141" s="239"/>
      <c r="I141" s="220"/>
      <c r="J141" s="220"/>
      <c r="K141" s="221"/>
      <c r="L141" s="217"/>
      <c r="M141" s="235"/>
      <c r="N141" s="2" t="s">
        <v>111</v>
      </c>
      <c r="O141" s="3" t="s">
        <v>59</v>
      </c>
      <c r="P141" s="239"/>
      <c r="Q141" s="220"/>
      <c r="R141" s="220"/>
      <c r="S141" s="221"/>
      <c r="T141" s="217"/>
      <c r="U141" s="235"/>
      <c r="V141" s="2" t="s">
        <v>111</v>
      </c>
      <c r="W141" s="3" t="s">
        <v>59</v>
      </c>
      <c r="X141" s="239"/>
      <c r="Y141" s="220"/>
      <c r="Z141" s="220"/>
      <c r="AA141" s="221"/>
      <c r="AB141" s="217"/>
      <c r="AC141" s="235"/>
      <c r="AD141" s="2" t="s">
        <v>111</v>
      </c>
      <c r="AE141" s="3" t="s">
        <v>59</v>
      </c>
    </row>
    <row r="142" spans="1:31" ht="15.75" hidden="1" thickBot="1">
      <c r="A142" s="243">
        <v>1</v>
      </c>
      <c r="B142" s="244"/>
      <c r="C142" s="244"/>
      <c r="D142" s="245"/>
      <c r="E142" s="63">
        <v>2</v>
      </c>
      <c r="F142" s="159">
        <v>3</v>
      </c>
      <c r="G142" s="247"/>
      <c r="H142" s="4">
        <v>4</v>
      </c>
      <c r="I142" s="5">
        <v>5</v>
      </c>
      <c r="J142" s="230">
        <v>6</v>
      </c>
      <c r="K142" s="231"/>
      <c r="L142" s="5">
        <v>7</v>
      </c>
      <c r="M142" s="6">
        <v>8</v>
      </c>
      <c r="N142" s="7">
        <v>9</v>
      </c>
      <c r="O142" s="8">
        <v>10</v>
      </c>
      <c r="P142" s="4">
        <v>4</v>
      </c>
      <c r="Q142" s="5">
        <v>5</v>
      </c>
      <c r="R142" s="230">
        <v>6</v>
      </c>
      <c r="S142" s="231"/>
      <c r="T142" s="5">
        <v>7</v>
      </c>
      <c r="U142" s="6">
        <v>8</v>
      </c>
      <c r="V142" s="7">
        <v>9</v>
      </c>
      <c r="W142" s="8">
        <v>10</v>
      </c>
      <c r="X142" s="4">
        <v>4</v>
      </c>
      <c r="Y142" s="5">
        <v>5</v>
      </c>
      <c r="Z142" s="230">
        <v>6</v>
      </c>
      <c r="AA142" s="231"/>
      <c r="AB142" s="5">
        <v>7</v>
      </c>
      <c r="AC142" s="6">
        <v>8</v>
      </c>
      <c r="AD142" s="7">
        <v>9</v>
      </c>
      <c r="AE142" s="8">
        <v>10</v>
      </c>
    </row>
    <row r="143" spans="1:31" ht="15.75" hidden="1" thickBot="1">
      <c r="A143" s="41"/>
      <c r="B143" s="52"/>
      <c r="C143" s="52"/>
      <c r="D143" s="53"/>
      <c r="E143" s="67"/>
      <c r="F143" s="70"/>
      <c r="G143" s="71"/>
      <c r="H143" s="15"/>
      <c r="I143" s="16"/>
      <c r="J143" s="323"/>
      <c r="K143" s="324"/>
      <c r="L143" s="17"/>
      <c r="M143" s="12"/>
      <c r="N143" s="13"/>
      <c r="O143" s="14"/>
      <c r="P143" s="15"/>
      <c r="Q143" s="16"/>
      <c r="R143" s="323"/>
      <c r="S143" s="324"/>
      <c r="T143" s="17"/>
      <c r="U143" s="12"/>
      <c r="V143" s="13"/>
      <c r="W143" s="14"/>
      <c r="X143" s="15"/>
      <c r="Y143" s="16"/>
      <c r="Z143" s="323"/>
      <c r="AA143" s="324"/>
      <c r="AB143" s="17"/>
      <c r="AC143" s="12"/>
      <c r="AD143" s="13"/>
      <c r="AE143" s="14"/>
    </row>
    <row r="144" spans="1:31" ht="15.75" thickBot="1">
      <c r="A144" s="159" t="s">
        <v>72</v>
      </c>
      <c r="B144" s="157"/>
      <c r="C144" s="157"/>
      <c r="D144" s="158"/>
      <c r="E144" s="67"/>
      <c r="F144" s="233"/>
      <c r="G144" s="233"/>
      <c r="H144" s="15"/>
      <c r="I144" s="16"/>
      <c r="J144" s="228"/>
      <c r="K144" s="229"/>
      <c r="L144" s="17"/>
      <c r="M144" s="12"/>
      <c r="N144" s="13"/>
      <c r="O144" s="14"/>
      <c r="P144" s="15"/>
      <c r="Q144" s="16"/>
      <c r="R144" s="228"/>
      <c r="S144" s="229"/>
      <c r="T144" s="17"/>
      <c r="U144" s="12"/>
      <c r="V144" s="13"/>
      <c r="W144" s="14"/>
      <c r="X144" s="15"/>
      <c r="Y144" s="16"/>
      <c r="Z144" s="228"/>
      <c r="AA144" s="229"/>
      <c r="AB144" s="17"/>
      <c r="AC144" s="12"/>
      <c r="AD144" s="13"/>
      <c r="AE144" s="14"/>
    </row>
    <row r="145" spans="1:31" ht="39.75" customHeight="1" thickBot="1">
      <c r="A145" s="249" t="s">
        <v>73</v>
      </c>
      <c r="B145" s="249"/>
      <c r="C145" s="249"/>
      <c r="D145" s="249"/>
      <c r="E145" s="65">
        <v>230</v>
      </c>
      <c r="F145" s="252" t="s">
        <v>166</v>
      </c>
      <c r="G145" s="253"/>
      <c r="H145" s="15">
        <f>I145+J145+L145+M145+N145</f>
        <v>30739.57</v>
      </c>
      <c r="I145" s="16">
        <v>30739.57</v>
      </c>
      <c r="J145" s="228"/>
      <c r="K145" s="229"/>
      <c r="L145" s="17"/>
      <c r="M145" s="12"/>
      <c r="N145" s="13"/>
      <c r="O145" s="14"/>
      <c r="P145" s="15">
        <f>Q145+R145+T145+U145+V145</f>
        <v>30739.57</v>
      </c>
      <c r="Q145" s="16">
        <f>I145</f>
        <v>30739.57</v>
      </c>
      <c r="R145" s="228">
        <f>J145</f>
        <v>0</v>
      </c>
      <c r="S145" s="229"/>
      <c r="T145" s="17">
        <f>L145</f>
        <v>0</v>
      </c>
      <c r="U145" s="12">
        <f>M145</f>
        <v>0</v>
      </c>
      <c r="V145" s="13">
        <f>N145</f>
        <v>0</v>
      </c>
      <c r="W145" s="14"/>
      <c r="X145" s="15">
        <f>P145</f>
        <v>30739.57</v>
      </c>
      <c r="Y145" s="16">
        <f>Q145</f>
        <v>30739.57</v>
      </c>
      <c r="Z145" s="228">
        <f>R145</f>
        <v>0</v>
      </c>
      <c r="AA145" s="229"/>
      <c r="AB145" s="17">
        <f>T145</f>
        <v>0</v>
      </c>
      <c r="AC145" s="12">
        <f>U145</f>
        <v>0</v>
      </c>
      <c r="AD145" s="13">
        <f>V145</f>
        <v>0</v>
      </c>
      <c r="AE145" s="14"/>
    </row>
    <row r="146" spans="1:31" ht="15.75" thickBot="1">
      <c r="A146" s="159" t="s">
        <v>72</v>
      </c>
      <c r="B146" s="157"/>
      <c r="C146" s="157"/>
      <c r="D146" s="158"/>
      <c r="E146" s="65"/>
      <c r="F146" s="233"/>
      <c r="G146" s="233"/>
      <c r="H146" s="15"/>
      <c r="I146" s="16"/>
      <c r="J146" s="228"/>
      <c r="K146" s="229"/>
      <c r="L146" s="17"/>
      <c r="M146" s="12"/>
      <c r="N146" s="13"/>
      <c r="O146" s="14"/>
      <c r="P146" s="15"/>
      <c r="Q146" s="16"/>
      <c r="R146" s="228"/>
      <c r="S146" s="229"/>
      <c r="T146" s="17"/>
      <c r="U146" s="12"/>
      <c r="V146" s="13">
        <f>N146</f>
        <v>0</v>
      </c>
      <c r="W146" s="14"/>
      <c r="X146" s="15"/>
      <c r="Y146" s="16"/>
      <c r="Z146" s="228"/>
      <c r="AA146" s="229"/>
      <c r="AB146" s="17"/>
      <c r="AC146" s="12"/>
      <c r="AD146" s="13">
        <f>V146</f>
        <v>0</v>
      </c>
      <c r="AE146" s="14"/>
    </row>
    <row r="147" spans="1:31" ht="36" customHeight="1" thickBot="1">
      <c r="A147" s="249" t="s">
        <v>74</v>
      </c>
      <c r="B147" s="249"/>
      <c r="C147" s="249"/>
      <c r="D147" s="249"/>
      <c r="E147" s="65">
        <v>240</v>
      </c>
      <c r="F147" s="233"/>
      <c r="G147" s="233"/>
      <c r="H147" s="15">
        <f>I147+J147+L147+M147+N147</f>
        <v>0</v>
      </c>
      <c r="I147" s="16"/>
      <c r="J147" s="228"/>
      <c r="K147" s="229"/>
      <c r="L147" s="17"/>
      <c r="M147" s="12"/>
      <c r="N147" s="13"/>
      <c r="O147" s="14"/>
      <c r="P147" s="15">
        <f>Q147+R147+T147+U147+V147</f>
        <v>0</v>
      </c>
      <c r="Q147" s="16">
        <f>I147</f>
        <v>0</v>
      </c>
      <c r="R147" s="228">
        <f>J147</f>
        <v>0</v>
      </c>
      <c r="S147" s="229"/>
      <c r="T147" s="17">
        <f>L147</f>
        <v>0</v>
      </c>
      <c r="U147" s="12">
        <f>M147</f>
        <v>0</v>
      </c>
      <c r="V147" s="13">
        <f>N147</f>
        <v>0</v>
      </c>
      <c r="W147" s="14"/>
      <c r="X147" s="15">
        <f>P147</f>
        <v>0</v>
      </c>
      <c r="Y147" s="16">
        <f>Q147</f>
        <v>0</v>
      </c>
      <c r="Z147" s="228">
        <f>R147</f>
        <v>0</v>
      </c>
      <c r="AA147" s="229"/>
      <c r="AB147" s="17">
        <f>T147</f>
        <v>0</v>
      </c>
      <c r="AC147" s="12">
        <f>U147</f>
        <v>0</v>
      </c>
      <c r="AD147" s="13">
        <f>V147</f>
        <v>0</v>
      </c>
      <c r="AE147" s="14"/>
    </row>
    <row r="148" spans="1:31" ht="15.75" thickBot="1">
      <c r="A148" s="249"/>
      <c r="B148" s="249"/>
      <c r="C148" s="249"/>
      <c r="D148" s="249"/>
      <c r="E148" s="65"/>
      <c r="F148" s="233"/>
      <c r="G148" s="233"/>
      <c r="H148" s="15"/>
      <c r="I148" s="16"/>
      <c r="J148" s="228"/>
      <c r="K148" s="229"/>
      <c r="L148" s="17"/>
      <c r="M148" s="12"/>
      <c r="N148" s="13"/>
      <c r="O148" s="14"/>
      <c r="P148" s="15"/>
      <c r="Q148" s="16"/>
      <c r="R148" s="228"/>
      <c r="S148" s="229"/>
      <c r="T148" s="17"/>
      <c r="U148" s="12"/>
      <c r="V148" s="13"/>
      <c r="W148" s="14"/>
      <c r="X148" s="15"/>
      <c r="Y148" s="16"/>
      <c r="Z148" s="228"/>
      <c r="AA148" s="229"/>
      <c r="AB148" s="17"/>
      <c r="AC148" s="12"/>
      <c r="AD148" s="13"/>
      <c r="AE148" s="14"/>
    </row>
    <row r="149" spans="1:31" ht="40.5" customHeight="1" thickBot="1">
      <c r="A149" s="249" t="s">
        <v>75</v>
      </c>
      <c r="B149" s="249"/>
      <c r="C149" s="249"/>
      <c r="D149" s="249"/>
      <c r="E149" s="65">
        <v>250</v>
      </c>
      <c r="F149" s="233"/>
      <c r="G149" s="233"/>
      <c r="H149" s="15">
        <f>I149+J149+L149+M149+N149</f>
        <v>0</v>
      </c>
      <c r="I149" s="16"/>
      <c r="J149" s="228"/>
      <c r="K149" s="229"/>
      <c r="L149" s="17"/>
      <c r="M149" s="12"/>
      <c r="N149" s="13"/>
      <c r="O149" s="14"/>
      <c r="P149" s="15">
        <f>Q149+R149+T149+U149+V149</f>
        <v>0</v>
      </c>
      <c r="Q149" s="16">
        <f>I149</f>
        <v>0</v>
      </c>
      <c r="R149" s="228">
        <f>J149</f>
        <v>0</v>
      </c>
      <c r="S149" s="229"/>
      <c r="T149" s="17">
        <f t="shared" ref="T149:V150" si="3">L149</f>
        <v>0</v>
      </c>
      <c r="U149" s="12">
        <f t="shared" si="3"/>
        <v>0</v>
      </c>
      <c r="V149" s="13">
        <f t="shared" si="3"/>
        <v>0</v>
      </c>
      <c r="W149" s="14"/>
      <c r="X149" s="15">
        <f t="shared" ref="X149:Z150" si="4">P149</f>
        <v>0</v>
      </c>
      <c r="Y149" s="16">
        <f t="shared" si="4"/>
        <v>0</v>
      </c>
      <c r="Z149" s="228">
        <f t="shared" si="4"/>
        <v>0</v>
      </c>
      <c r="AA149" s="229"/>
      <c r="AB149" s="17">
        <f t="shared" ref="AB149:AD150" si="5">T149</f>
        <v>0</v>
      </c>
      <c r="AC149" s="12">
        <f t="shared" si="5"/>
        <v>0</v>
      </c>
      <c r="AD149" s="13">
        <f t="shared" si="5"/>
        <v>0</v>
      </c>
      <c r="AE149" s="14"/>
    </row>
    <row r="150" spans="1:31" ht="43.5" customHeight="1" thickBot="1">
      <c r="A150" s="249" t="s">
        <v>76</v>
      </c>
      <c r="B150" s="249"/>
      <c r="C150" s="249"/>
      <c r="D150" s="249"/>
      <c r="E150" s="65">
        <v>260</v>
      </c>
      <c r="F150" s="233" t="s">
        <v>165</v>
      </c>
      <c r="G150" s="233"/>
      <c r="H150" s="15">
        <f>I150+J150+L150+M150+N150</f>
        <v>2185798.9499999997</v>
      </c>
      <c r="I150" s="16">
        <f>903260.4+619556.19+35553.96</f>
        <v>1558370.5499999998</v>
      </c>
      <c r="J150" s="228">
        <f>9533.2-796</f>
        <v>8737.2000000000007</v>
      </c>
      <c r="K150" s="229"/>
      <c r="L150" s="17"/>
      <c r="M150" s="12"/>
      <c r="N150" s="13">
        <v>618691.19999999995</v>
      </c>
      <c r="O150" s="14"/>
      <c r="P150" s="15">
        <f>Q150+R150+T150+U150+V150</f>
        <v>2214808.1599999997</v>
      </c>
      <c r="Q150" s="16">
        <f>I150+28833.72</f>
        <v>1587204.2699999998</v>
      </c>
      <c r="R150" s="228">
        <f>J150+175.49</f>
        <v>8912.69</v>
      </c>
      <c r="S150" s="229"/>
      <c r="T150" s="17">
        <f t="shared" si="3"/>
        <v>0</v>
      </c>
      <c r="U150" s="12">
        <f t="shared" si="3"/>
        <v>0</v>
      </c>
      <c r="V150" s="13">
        <f t="shared" si="3"/>
        <v>618691.19999999995</v>
      </c>
      <c r="W150" s="14"/>
      <c r="X150" s="15">
        <f t="shared" si="4"/>
        <v>2214808.1599999997</v>
      </c>
      <c r="Y150" s="16">
        <f t="shared" si="4"/>
        <v>1587204.2699999998</v>
      </c>
      <c r="Z150" s="228">
        <f t="shared" si="4"/>
        <v>8912.69</v>
      </c>
      <c r="AA150" s="229"/>
      <c r="AB150" s="17">
        <f t="shared" si="5"/>
        <v>0</v>
      </c>
      <c r="AC150" s="12">
        <f t="shared" si="5"/>
        <v>0</v>
      </c>
      <c r="AD150" s="13">
        <f t="shared" si="5"/>
        <v>618691.19999999995</v>
      </c>
      <c r="AE150" s="14"/>
    </row>
    <row r="151" spans="1:31" ht="15.75" thickBot="1">
      <c r="A151" s="130"/>
      <c r="B151" s="131"/>
      <c r="C151" s="131"/>
      <c r="D151" s="132"/>
      <c r="E151" s="65"/>
      <c r="F151" s="240"/>
      <c r="G151" s="240"/>
      <c r="H151" s="18"/>
      <c r="I151" s="19"/>
      <c r="J151" s="259"/>
      <c r="K151" s="260"/>
      <c r="L151" s="20"/>
      <c r="M151" s="21"/>
      <c r="N151" s="7"/>
      <c r="O151" s="8"/>
      <c r="P151" s="18"/>
      <c r="Q151" s="19"/>
      <c r="R151" s="259"/>
      <c r="S151" s="260"/>
      <c r="T151" s="20"/>
      <c r="U151" s="21"/>
      <c r="V151" s="7"/>
      <c r="W151" s="8"/>
      <c r="X151" s="18"/>
      <c r="Y151" s="19"/>
      <c r="Z151" s="259"/>
      <c r="AA151" s="260"/>
      <c r="AB151" s="20"/>
      <c r="AC151" s="21"/>
      <c r="AD151" s="7"/>
      <c r="AE151" s="8"/>
    </row>
    <row r="152" spans="1:31" ht="13.5" customHeight="1" thickBot="1">
      <c r="A152" s="249"/>
      <c r="B152" s="249"/>
      <c r="C152" s="249"/>
      <c r="D152" s="249"/>
      <c r="E152" s="65"/>
      <c r="F152" s="240"/>
      <c r="G152" s="240"/>
      <c r="H152" s="18"/>
      <c r="I152" s="19"/>
      <c r="J152" s="259"/>
      <c r="K152" s="260"/>
      <c r="L152" s="20"/>
      <c r="M152" s="21"/>
      <c r="N152" s="7"/>
      <c r="O152" s="8"/>
      <c r="P152" s="18"/>
      <c r="Q152" s="19"/>
      <c r="R152" s="259"/>
      <c r="S152" s="260"/>
      <c r="T152" s="20"/>
      <c r="U152" s="21"/>
      <c r="V152" s="7"/>
      <c r="W152" s="8"/>
      <c r="X152" s="18"/>
      <c r="Y152" s="19"/>
      <c r="Z152" s="259"/>
      <c r="AA152" s="260"/>
      <c r="AB152" s="20"/>
      <c r="AC152" s="21"/>
      <c r="AD152" s="7"/>
      <c r="AE152" s="8"/>
    </row>
    <row r="153" spans="1:31" ht="36.75" customHeight="1" thickBot="1">
      <c r="A153" s="251" t="s">
        <v>77</v>
      </c>
      <c r="B153" s="251"/>
      <c r="C153" s="251"/>
      <c r="D153" s="251"/>
      <c r="E153" s="72">
        <v>300</v>
      </c>
      <c r="F153" s="240" t="s">
        <v>112</v>
      </c>
      <c r="G153" s="240"/>
      <c r="H153" s="18"/>
      <c r="I153" s="19"/>
      <c r="J153" s="259"/>
      <c r="K153" s="260"/>
      <c r="L153" s="20"/>
      <c r="M153" s="21"/>
      <c r="N153" s="7"/>
      <c r="O153" s="8"/>
      <c r="P153" s="18"/>
      <c r="Q153" s="19"/>
      <c r="R153" s="259"/>
      <c r="S153" s="260"/>
      <c r="T153" s="20"/>
      <c r="U153" s="21"/>
      <c r="V153" s="7"/>
      <c r="W153" s="8"/>
      <c r="X153" s="18"/>
      <c r="Y153" s="19"/>
      <c r="Z153" s="259"/>
      <c r="AA153" s="260"/>
      <c r="AB153" s="20"/>
      <c r="AC153" s="21"/>
      <c r="AD153" s="7"/>
      <c r="AE153" s="8"/>
    </row>
    <row r="154" spans="1:31" ht="41.25" customHeight="1" thickBot="1">
      <c r="A154" s="249" t="s">
        <v>78</v>
      </c>
      <c r="B154" s="249"/>
      <c r="C154" s="249"/>
      <c r="D154" s="249"/>
      <c r="E154" s="65">
        <v>310</v>
      </c>
      <c r="F154" s="240"/>
      <c r="G154" s="240"/>
      <c r="H154" s="18"/>
      <c r="I154" s="19"/>
      <c r="J154" s="259"/>
      <c r="K154" s="260"/>
      <c r="L154" s="20"/>
      <c r="M154" s="21"/>
      <c r="N154" s="7"/>
      <c r="O154" s="8"/>
      <c r="P154" s="18"/>
      <c r="Q154" s="19"/>
      <c r="R154" s="259"/>
      <c r="S154" s="260"/>
      <c r="T154" s="20"/>
      <c r="U154" s="21"/>
      <c r="V154" s="7"/>
      <c r="W154" s="8"/>
      <c r="X154" s="18"/>
      <c r="Y154" s="19"/>
      <c r="Z154" s="259"/>
      <c r="AA154" s="260"/>
      <c r="AB154" s="20"/>
      <c r="AC154" s="21"/>
      <c r="AD154" s="7"/>
      <c r="AE154" s="8"/>
    </row>
    <row r="155" spans="1:31" ht="19.5" customHeight="1" thickBot="1">
      <c r="A155" s="249" t="s">
        <v>79</v>
      </c>
      <c r="B155" s="249"/>
      <c r="C155" s="249"/>
      <c r="D155" s="249"/>
      <c r="E155" s="65">
        <v>320</v>
      </c>
      <c r="F155" s="240"/>
      <c r="G155" s="240"/>
      <c r="H155" s="18"/>
      <c r="I155" s="19"/>
      <c r="J155" s="259"/>
      <c r="K155" s="260"/>
      <c r="L155" s="20"/>
      <c r="M155" s="21"/>
      <c r="N155" s="7"/>
      <c r="O155" s="8"/>
      <c r="P155" s="18"/>
      <c r="Q155" s="19"/>
      <c r="R155" s="259"/>
      <c r="S155" s="260"/>
      <c r="T155" s="20"/>
      <c r="U155" s="21"/>
      <c r="V155" s="7"/>
      <c r="W155" s="8"/>
      <c r="X155" s="18"/>
      <c r="Y155" s="19"/>
      <c r="Z155" s="259"/>
      <c r="AA155" s="260"/>
      <c r="AB155" s="20"/>
      <c r="AC155" s="21"/>
      <c r="AD155" s="7"/>
      <c r="AE155" s="8"/>
    </row>
    <row r="156" spans="1:31" ht="36" customHeight="1" thickBot="1">
      <c r="A156" s="251" t="s">
        <v>80</v>
      </c>
      <c r="B156" s="251"/>
      <c r="C156" s="251"/>
      <c r="D156" s="251"/>
      <c r="E156" s="72">
        <v>400</v>
      </c>
      <c r="F156" s="263"/>
      <c r="G156" s="263"/>
      <c r="H156" s="22"/>
      <c r="I156" s="23"/>
      <c r="J156" s="261"/>
      <c r="K156" s="262"/>
      <c r="L156" s="24"/>
      <c r="M156" s="25"/>
      <c r="N156" s="26"/>
      <c r="O156" s="27"/>
      <c r="P156" s="22"/>
      <c r="Q156" s="23"/>
      <c r="R156" s="261"/>
      <c r="S156" s="262"/>
      <c r="T156" s="24"/>
      <c r="U156" s="25"/>
      <c r="V156" s="26"/>
      <c r="W156" s="27"/>
      <c r="X156" s="22"/>
      <c r="Y156" s="23"/>
      <c r="Z156" s="261"/>
      <c r="AA156" s="262"/>
      <c r="AB156" s="24"/>
      <c r="AC156" s="25"/>
      <c r="AD156" s="26"/>
      <c r="AE156" s="27"/>
    </row>
    <row r="157" spans="1:31" ht="30.75" customHeight="1" thickBot="1">
      <c r="A157" s="249" t="s">
        <v>81</v>
      </c>
      <c r="B157" s="249"/>
      <c r="C157" s="249"/>
      <c r="D157" s="249"/>
      <c r="E157" s="65">
        <v>410</v>
      </c>
      <c r="F157" s="240"/>
      <c r="G157" s="240"/>
      <c r="H157" s="18"/>
      <c r="I157" s="19"/>
      <c r="J157" s="259"/>
      <c r="K157" s="260"/>
      <c r="L157" s="20"/>
      <c r="M157" s="21"/>
      <c r="N157" s="7"/>
      <c r="O157" s="8"/>
      <c r="P157" s="18"/>
      <c r="Q157" s="19"/>
      <c r="R157" s="259"/>
      <c r="S157" s="260"/>
      <c r="T157" s="20"/>
      <c r="U157" s="21"/>
      <c r="V157" s="7"/>
      <c r="W157" s="8"/>
      <c r="X157" s="18"/>
      <c r="Y157" s="19"/>
      <c r="Z157" s="259"/>
      <c r="AA157" s="260"/>
      <c r="AB157" s="20"/>
      <c r="AC157" s="21"/>
      <c r="AD157" s="7"/>
      <c r="AE157" s="8"/>
    </row>
    <row r="158" spans="1:31" ht="15.75" thickBot="1">
      <c r="A158" s="249" t="s">
        <v>82</v>
      </c>
      <c r="B158" s="249"/>
      <c r="C158" s="249"/>
      <c r="D158" s="249"/>
      <c r="E158" s="65">
        <v>420</v>
      </c>
      <c r="F158" s="240"/>
      <c r="G158" s="240"/>
      <c r="H158" s="18"/>
      <c r="I158" s="19"/>
      <c r="J158" s="259"/>
      <c r="K158" s="260"/>
      <c r="L158" s="20"/>
      <c r="M158" s="21"/>
      <c r="N158" s="7"/>
      <c r="O158" s="8"/>
      <c r="P158" s="18"/>
      <c r="Q158" s="19"/>
      <c r="R158" s="259"/>
      <c r="S158" s="260"/>
      <c r="T158" s="20"/>
      <c r="U158" s="21"/>
      <c r="V158" s="7"/>
      <c r="W158" s="8"/>
      <c r="X158" s="18"/>
      <c r="Y158" s="19"/>
      <c r="Z158" s="259"/>
      <c r="AA158" s="260"/>
      <c r="AB158" s="20"/>
      <c r="AC158" s="21"/>
      <c r="AD158" s="7"/>
      <c r="AE158" s="8"/>
    </row>
    <row r="159" spans="1:31" ht="34.5" customHeight="1" thickBot="1">
      <c r="A159" s="282" t="s">
        <v>83</v>
      </c>
      <c r="B159" s="283"/>
      <c r="C159" s="283"/>
      <c r="D159" s="284"/>
      <c r="E159" s="73">
        <v>500</v>
      </c>
      <c r="F159" s="241" t="s">
        <v>112</v>
      </c>
      <c r="G159" s="241"/>
      <c r="H159" s="35"/>
      <c r="I159" s="36"/>
      <c r="J159" s="264"/>
      <c r="K159" s="265"/>
      <c r="L159" s="37"/>
      <c r="M159" s="38"/>
      <c r="N159" s="39"/>
      <c r="O159" s="40"/>
      <c r="P159" s="35"/>
      <c r="Q159" s="36"/>
      <c r="R159" s="264"/>
      <c r="S159" s="265"/>
      <c r="T159" s="37"/>
      <c r="U159" s="38"/>
      <c r="V159" s="39"/>
      <c r="W159" s="40"/>
      <c r="X159" s="35"/>
      <c r="Y159" s="36"/>
      <c r="Z159" s="264"/>
      <c r="AA159" s="265"/>
      <c r="AB159" s="37"/>
      <c r="AC159" s="38"/>
      <c r="AD159" s="39"/>
      <c r="AE159" s="40"/>
    </row>
    <row r="160" spans="1:31" s="74" customFormat="1" ht="35.25" customHeight="1" thickBot="1">
      <c r="A160" s="251" t="s">
        <v>84</v>
      </c>
      <c r="B160" s="251"/>
      <c r="C160" s="251"/>
      <c r="D160" s="251"/>
      <c r="E160" s="72">
        <v>600</v>
      </c>
      <c r="F160" s="240" t="s">
        <v>112</v>
      </c>
      <c r="G160" s="240"/>
      <c r="H160" s="18"/>
      <c r="I160" s="19"/>
      <c r="J160" s="259"/>
      <c r="K160" s="260"/>
      <c r="L160" s="20"/>
      <c r="M160" s="21"/>
      <c r="N160" s="7"/>
      <c r="O160" s="8"/>
      <c r="P160" s="18"/>
      <c r="Q160" s="19"/>
      <c r="R160" s="259"/>
      <c r="S160" s="260"/>
      <c r="T160" s="20"/>
      <c r="U160" s="21"/>
      <c r="V160" s="7"/>
      <c r="W160" s="8"/>
      <c r="X160" s="18"/>
      <c r="Y160" s="19"/>
      <c r="Z160" s="259"/>
      <c r="AA160" s="260"/>
      <c r="AB160" s="20"/>
      <c r="AC160" s="21"/>
      <c r="AD160" s="7"/>
      <c r="AE160" s="8"/>
    </row>
    <row r="161" spans="1:31" s="78" customFormat="1" ht="10.5" customHeight="1">
      <c r="A161" s="75"/>
      <c r="B161" s="75"/>
      <c r="C161" s="75"/>
      <c r="D161" s="75"/>
      <c r="E161" s="76"/>
      <c r="F161" s="77"/>
      <c r="G161" s="77"/>
      <c r="H161" s="33"/>
      <c r="I161" s="34"/>
      <c r="J161" s="33"/>
      <c r="K161" s="34"/>
      <c r="L161" s="33"/>
      <c r="M161" s="34"/>
      <c r="N161" s="34"/>
      <c r="O161" s="34"/>
      <c r="P161" s="33"/>
      <c r="Q161" s="34"/>
      <c r="R161" s="33"/>
      <c r="S161" s="34"/>
      <c r="T161" s="33"/>
      <c r="U161" s="34"/>
      <c r="V161" s="34"/>
      <c r="W161" s="34"/>
      <c r="X161" s="33"/>
      <c r="Y161" s="34"/>
      <c r="Z161" s="33"/>
      <c r="AA161" s="34"/>
      <c r="AB161" s="33"/>
      <c r="AC161" s="34"/>
      <c r="AD161" s="34"/>
      <c r="AE161" s="34"/>
    </row>
    <row r="162" spans="1:31" s="78" customFormat="1" ht="10.5" customHeight="1">
      <c r="A162" s="75"/>
      <c r="B162" s="75"/>
      <c r="C162" s="75"/>
      <c r="D162" s="75"/>
      <c r="E162" s="76"/>
      <c r="F162" s="77"/>
      <c r="G162" s="77"/>
      <c r="H162" s="33"/>
      <c r="I162" s="34"/>
      <c r="J162" s="33"/>
      <c r="K162" s="34"/>
      <c r="L162" s="33"/>
      <c r="M162" s="34"/>
      <c r="N162" s="34"/>
      <c r="O162" s="34"/>
      <c r="P162" s="33"/>
      <c r="Q162" s="34"/>
      <c r="R162" s="33"/>
      <c r="S162" s="34"/>
      <c r="T162" s="33"/>
      <c r="U162" s="34"/>
      <c r="V162" s="34"/>
      <c r="W162" s="34"/>
      <c r="X162" s="33"/>
      <c r="Y162" s="34"/>
      <c r="Z162" s="33"/>
      <c r="AA162" s="34"/>
      <c r="AB162" s="33"/>
      <c r="AC162" s="34"/>
      <c r="AD162" s="34"/>
      <c r="AE162" s="34"/>
    </row>
    <row r="163" spans="1:31" ht="36.75" hidden="1" customHeight="1">
      <c r="A163" s="299" t="s">
        <v>85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31" ht="27.75" hidden="1" customHeight="1" thickBot="1">
      <c r="A164" s="281" t="s">
        <v>151</v>
      </c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</row>
    <row r="165" spans="1:31" ht="31.5" hidden="1" customHeight="1" thickBot="1">
      <c r="A165" s="285" t="s">
        <v>113</v>
      </c>
      <c r="B165" s="286"/>
      <c r="C165" s="286"/>
      <c r="D165" s="287"/>
      <c r="E165" s="294" t="s">
        <v>50</v>
      </c>
      <c r="F165" s="294" t="s">
        <v>86</v>
      </c>
      <c r="G165" s="243" t="s">
        <v>87</v>
      </c>
      <c r="H165" s="273"/>
      <c r="I165" s="273"/>
      <c r="J165" s="273"/>
      <c r="K165" s="273"/>
      <c r="L165" s="273"/>
      <c r="M165" s="273"/>
      <c r="N165" s="273"/>
      <c r="O165" s="273"/>
      <c r="P165" s="273"/>
      <c r="Q165" s="274"/>
    </row>
    <row r="166" spans="1:31" ht="15.75" hidden="1" thickBot="1">
      <c r="A166" s="288"/>
      <c r="B166" s="289"/>
      <c r="C166" s="289"/>
      <c r="D166" s="290"/>
      <c r="E166" s="295"/>
      <c r="F166" s="295"/>
      <c r="G166" s="255" t="s">
        <v>88</v>
      </c>
      <c r="H166" s="275"/>
      <c r="I166" s="275"/>
      <c r="J166" s="276"/>
      <c r="K166" s="272" t="s">
        <v>54</v>
      </c>
      <c r="L166" s="273"/>
      <c r="M166" s="273"/>
      <c r="N166" s="273"/>
      <c r="O166" s="273"/>
      <c r="P166" s="273"/>
      <c r="Q166" s="274"/>
    </row>
    <row r="167" spans="1:31" hidden="1">
      <c r="A167" s="288"/>
      <c r="B167" s="289"/>
      <c r="C167" s="289"/>
      <c r="D167" s="290"/>
      <c r="E167" s="295"/>
      <c r="F167" s="295"/>
      <c r="G167" s="277"/>
      <c r="H167" s="275"/>
      <c r="I167" s="275"/>
      <c r="J167" s="276"/>
      <c r="K167" s="266" t="s">
        <v>89</v>
      </c>
      <c r="L167" s="267"/>
      <c r="M167" s="267"/>
      <c r="N167" s="268"/>
      <c r="O167" s="266" t="s">
        <v>90</v>
      </c>
      <c r="P167" s="267"/>
      <c r="Q167" s="268"/>
    </row>
    <row r="168" spans="1:31" ht="69" hidden="1" customHeight="1" thickBot="1">
      <c r="A168" s="288"/>
      <c r="B168" s="289"/>
      <c r="C168" s="289"/>
      <c r="D168" s="290"/>
      <c r="E168" s="295"/>
      <c r="F168" s="295"/>
      <c r="G168" s="278"/>
      <c r="H168" s="279"/>
      <c r="I168" s="279"/>
      <c r="J168" s="280"/>
      <c r="K168" s="269"/>
      <c r="L168" s="270"/>
      <c r="M168" s="270"/>
      <c r="N168" s="271"/>
      <c r="O168" s="269"/>
      <c r="P168" s="270"/>
      <c r="Q168" s="271"/>
    </row>
    <row r="169" spans="1:31" ht="77.25" hidden="1" thickBot="1">
      <c r="A169" s="291"/>
      <c r="B169" s="292"/>
      <c r="C169" s="292"/>
      <c r="D169" s="293"/>
      <c r="E169" s="296"/>
      <c r="F169" s="296"/>
      <c r="G169" s="297" t="s">
        <v>136</v>
      </c>
      <c r="H169" s="298"/>
      <c r="I169" s="28" t="s">
        <v>137</v>
      </c>
      <c r="J169" s="28" t="s">
        <v>138</v>
      </c>
      <c r="K169" s="297" t="s">
        <v>139</v>
      </c>
      <c r="L169" s="298"/>
      <c r="M169" s="28" t="s">
        <v>140</v>
      </c>
      <c r="N169" s="28" t="s">
        <v>141</v>
      </c>
      <c r="O169" s="81" t="s">
        <v>93</v>
      </c>
      <c r="P169" s="28" t="s">
        <v>91</v>
      </c>
      <c r="Q169" s="28" t="s">
        <v>92</v>
      </c>
    </row>
    <row r="170" spans="1:31" ht="15.75" hidden="1" thickBot="1">
      <c r="A170" s="302">
        <v>1</v>
      </c>
      <c r="B170" s="303"/>
      <c r="C170" s="303"/>
      <c r="D170" s="304"/>
      <c r="E170" s="82">
        <v>2</v>
      </c>
      <c r="F170" s="63">
        <v>3</v>
      </c>
      <c r="G170" s="243">
        <v>4</v>
      </c>
      <c r="H170" s="274"/>
      <c r="I170" s="29">
        <v>5</v>
      </c>
      <c r="J170" s="18">
        <v>6</v>
      </c>
      <c r="K170" s="272">
        <v>7</v>
      </c>
      <c r="L170" s="274"/>
      <c r="M170" s="29">
        <v>8</v>
      </c>
      <c r="N170" s="29">
        <v>9</v>
      </c>
      <c r="O170" s="80">
        <v>10</v>
      </c>
      <c r="P170" s="29">
        <v>11</v>
      </c>
      <c r="Q170" s="30">
        <v>12</v>
      </c>
    </row>
    <row r="171" spans="1:31" ht="34.5" hidden="1" customHeight="1" thickBot="1">
      <c r="A171" s="302" t="s">
        <v>94</v>
      </c>
      <c r="B171" s="303"/>
      <c r="C171" s="303"/>
      <c r="D171" s="304"/>
      <c r="E171" s="83" t="s">
        <v>95</v>
      </c>
      <c r="F171" s="63" t="s">
        <v>112</v>
      </c>
      <c r="G171" s="305">
        <f>K171</f>
        <v>2185798.9499999997</v>
      </c>
      <c r="H171" s="306"/>
      <c r="I171" s="31">
        <f>P150</f>
        <v>2214808.1599999997</v>
      </c>
      <c r="J171" s="15">
        <f>X150</f>
        <v>2214808.1599999997</v>
      </c>
      <c r="K171" s="307">
        <f>K172+K174</f>
        <v>2185798.9499999997</v>
      </c>
      <c r="L171" s="306"/>
      <c r="M171" s="31">
        <f>I171</f>
        <v>2214808.1599999997</v>
      </c>
      <c r="N171" s="31">
        <f>J171</f>
        <v>2214808.1599999997</v>
      </c>
      <c r="O171" s="84"/>
      <c r="P171" s="31"/>
      <c r="Q171" s="32"/>
    </row>
    <row r="172" spans="1:31" ht="73.5" hidden="1" customHeight="1" thickBot="1">
      <c r="A172" s="302" t="s">
        <v>96</v>
      </c>
      <c r="B172" s="303"/>
      <c r="C172" s="303"/>
      <c r="D172" s="304"/>
      <c r="E172" s="83" t="s">
        <v>97</v>
      </c>
      <c r="F172" s="63" t="s">
        <v>112</v>
      </c>
      <c r="G172" s="305">
        <f>K172</f>
        <v>30894.68</v>
      </c>
      <c r="H172" s="306"/>
      <c r="I172" s="31"/>
      <c r="J172" s="15"/>
      <c r="K172" s="307">
        <f>32446.07-1551.39</f>
        <v>30894.68</v>
      </c>
      <c r="L172" s="306"/>
      <c r="M172" s="31"/>
      <c r="N172" s="31"/>
      <c r="O172" s="84"/>
      <c r="P172" s="31"/>
      <c r="Q172" s="32"/>
    </row>
    <row r="173" spans="1:31" ht="15.75" hidden="1" thickBot="1">
      <c r="A173" s="302"/>
      <c r="B173" s="303"/>
      <c r="C173" s="303"/>
      <c r="D173" s="304"/>
      <c r="E173" s="83"/>
      <c r="F173" s="63"/>
      <c r="G173" s="305"/>
      <c r="H173" s="306"/>
      <c r="I173" s="31"/>
      <c r="J173" s="15"/>
      <c r="K173" s="307"/>
      <c r="L173" s="306"/>
      <c r="M173" s="31"/>
      <c r="N173" s="31"/>
      <c r="O173" s="84"/>
      <c r="P173" s="31"/>
      <c r="Q173" s="32"/>
    </row>
    <row r="174" spans="1:31" ht="39" hidden="1" customHeight="1" thickBot="1">
      <c r="A174" s="302" t="s">
        <v>98</v>
      </c>
      <c r="B174" s="303"/>
      <c r="C174" s="303"/>
      <c r="D174" s="304"/>
      <c r="E174" s="83" t="s">
        <v>99</v>
      </c>
      <c r="F174" s="63"/>
      <c r="G174" s="305">
        <f>K174</f>
        <v>2154904.2699999996</v>
      </c>
      <c r="H174" s="306"/>
      <c r="I174" s="31">
        <f>I171</f>
        <v>2214808.1599999997</v>
      </c>
      <c r="J174" s="15">
        <f>J171</f>
        <v>2214808.1599999997</v>
      </c>
      <c r="K174" s="307">
        <f>H150-K172</f>
        <v>2154904.2699999996</v>
      </c>
      <c r="L174" s="306"/>
      <c r="M174" s="31">
        <f>I174</f>
        <v>2214808.1599999997</v>
      </c>
      <c r="N174" s="31">
        <f>J171</f>
        <v>2214808.1599999997</v>
      </c>
      <c r="O174" s="84"/>
      <c r="P174" s="31"/>
      <c r="Q174" s="32"/>
    </row>
    <row r="175" spans="1:31" ht="39" hidden="1" customHeight="1" thickBot="1">
      <c r="A175" s="302" t="s">
        <v>98</v>
      </c>
      <c r="B175" s="303"/>
      <c r="C175" s="303"/>
      <c r="D175" s="304"/>
      <c r="E175" s="83" t="s">
        <v>99</v>
      </c>
      <c r="F175" s="63"/>
      <c r="G175" s="305">
        <f>1559467.73</f>
        <v>1559467.73</v>
      </c>
      <c r="H175" s="306"/>
      <c r="I175" s="31">
        <f>G175</f>
        <v>1559467.73</v>
      </c>
      <c r="J175" s="15">
        <f>G175</f>
        <v>1559467.73</v>
      </c>
      <c r="K175" s="307">
        <f>G175</f>
        <v>1559467.73</v>
      </c>
      <c r="L175" s="306"/>
      <c r="M175" s="31">
        <f>K175</f>
        <v>1559467.73</v>
      </c>
      <c r="N175" s="31">
        <f>K175</f>
        <v>1559467.73</v>
      </c>
      <c r="O175" s="84"/>
      <c r="P175" s="31"/>
      <c r="Q175" s="32"/>
    </row>
    <row r="176" spans="1:31" ht="15.75" hidden="1" thickBot="1">
      <c r="A176" s="302"/>
      <c r="B176" s="303"/>
      <c r="C176" s="303"/>
      <c r="D176" s="304"/>
      <c r="E176" s="83"/>
      <c r="F176" s="63"/>
      <c r="G176" s="305"/>
      <c r="H176" s="306"/>
      <c r="I176" s="31"/>
      <c r="J176" s="15"/>
      <c r="K176" s="307"/>
      <c r="L176" s="306"/>
      <c r="M176" s="31"/>
      <c r="N176" s="31"/>
      <c r="O176" s="84"/>
      <c r="P176" s="31"/>
      <c r="Q176" s="32"/>
    </row>
    <row r="177" spans="1:17" ht="15.75" hidden="1" thickBot="1">
      <c r="A177" s="315" t="s">
        <v>163</v>
      </c>
      <c r="B177" s="316"/>
      <c r="C177" s="316"/>
      <c r="D177" s="317"/>
      <c r="E177" s="83"/>
      <c r="F177" s="63"/>
      <c r="G177" s="305"/>
      <c r="H177" s="306"/>
      <c r="I177" s="31"/>
      <c r="J177" s="15"/>
      <c r="K177" s="307"/>
      <c r="L177" s="306"/>
      <c r="M177" s="31"/>
      <c r="N177" s="31"/>
      <c r="O177" s="84"/>
      <c r="P177" s="31"/>
      <c r="Q177" s="32"/>
    </row>
    <row r="178" spans="1:17" hidden="1">
      <c r="A178" s="308" t="s">
        <v>152</v>
      </c>
      <c r="B178" s="308"/>
      <c r="C178" s="308"/>
      <c r="D178" s="308"/>
      <c r="E178" s="85"/>
      <c r="F178" s="86"/>
      <c r="G178" s="300">
        <f t="shared" ref="G178:G184" si="6">K178</f>
        <v>0</v>
      </c>
      <c r="H178" s="301"/>
      <c r="I178" s="87">
        <f t="shared" ref="I178:J184" si="7">M178</f>
        <v>0</v>
      </c>
      <c r="J178" s="87">
        <f t="shared" si="7"/>
        <v>0</v>
      </c>
      <c r="K178" s="300">
        <v>0</v>
      </c>
      <c r="L178" s="301"/>
      <c r="M178" s="87">
        <v>0</v>
      </c>
      <c r="N178" s="87">
        <v>0</v>
      </c>
      <c r="O178" s="87"/>
      <c r="P178" s="87"/>
      <c r="Q178" s="87"/>
    </row>
    <row r="179" spans="1:17" hidden="1">
      <c r="A179" s="309" t="s">
        <v>153</v>
      </c>
      <c r="B179" s="309"/>
      <c r="C179" s="309"/>
      <c r="D179" s="309"/>
      <c r="E179" s="85"/>
      <c r="F179" s="86"/>
      <c r="G179" s="300">
        <f t="shared" si="6"/>
        <v>0</v>
      </c>
      <c r="H179" s="301"/>
      <c r="I179" s="87">
        <f t="shared" si="7"/>
        <v>0</v>
      </c>
      <c r="J179" s="87">
        <f t="shared" si="7"/>
        <v>0</v>
      </c>
      <c r="K179" s="300">
        <v>0</v>
      </c>
      <c r="L179" s="301"/>
      <c r="M179" s="87">
        <v>0</v>
      </c>
      <c r="N179" s="87">
        <v>0</v>
      </c>
      <c r="O179" s="87"/>
      <c r="P179" s="87"/>
      <c r="Q179" s="87"/>
    </row>
    <row r="180" spans="1:17" hidden="1">
      <c r="A180" s="309" t="s">
        <v>154</v>
      </c>
      <c r="B180" s="309"/>
      <c r="C180" s="309"/>
      <c r="D180" s="309"/>
      <c r="E180" s="85"/>
      <c r="F180" s="86"/>
      <c r="G180" s="300">
        <f t="shared" si="6"/>
        <v>64000</v>
      </c>
      <c r="H180" s="301"/>
      <c r="I180" s="87">
        <f t="shared" si="7"/>
        <v>64000</v>
      </c>
      <c r="J180" s="87">
        <f t="shared" si="7"/>
        <v>64000</v>
      </c>
      <c r="K180" s="300">
        <f>44800+19200</f>
        <v>64000</v>
      </c>
      <c r="L180" s="301"/>
      <c r="M180" s="87">
        <v>64000</v>
      </c>
      <c r="N180" s="87">
        <v>64000</v>
      </c>
      <c r="O180" s="87"/>
      <c r="P180" s="87"/>
      <c r="Q180" s="87"/>
    </row>
    <row r="181" spans="1:17" hidden="1">
      <c r="A181" s="309" t="s">
        <v>155</v>
      </c>
      <c r="B181" s="309"/>
      <c r="C181" s="309"/>
      <c r="D181" s="309"/>
      <c r="E181" s="85"/>
      <c r="F181" s="86"/>
      <c r="G181" s="300">
        <f t="shared" si="6"/>
        <v>109400</v>
      </c>
      <c r="H181" s="301"/>
      <c r="I181" s="87">
        <f t="shared" si="7"/>
        <v>109400</v>
      </c>
      <c r="J181" s="87">
        <f t="shared" si="7"/>
        <v>109400</v>
      </c>
      <c r="K181" s="300">
        <f>109400</f>
        <v>109400</v>
      </c>
      <c r="L181" s="301"/>
      <c r="M181" s="87">
        <v>109400</v>
      </c>
      <c r="N181" s="87">
        <v>109400</v>
      </c>
      <c r="O181" s="87"/>
      <c r="P181" s="87"/>
      <c r="Q181" s="87"/>
    </row>
    <row r="182" spans="1:17" ht="36" hidden="1" customHeight="1">
      <c r="A182" s="312" t="s">
        <v>156</v>
      </c>
      <c r="B182" s="312"/>
      <c r="C182" s="312"/>
      <c r="D182" s="312"/>
      <c r="E182" s="88"/>
      <c r="F182" s="86"/>
      <c r="G182" s="300">
        <f t="shared" si="6"/>
        <v>1361948.08</v>
      </c>
      <c r="H182" s="301"/>
      <c r="I182" s="87">
        <f t="shared" si="7"/>
        <v>1363389.02</v>
      </c>
      <c r="J182" s="87">
        <f t="shared" si="7"/>
        <v>1363389.02</v>
      </c>
      <c r="K182" s="300">
        <f>1392842.76-29453.74-1440.94</f>
        <v>1361948.08</v>
      </c>
      <c r="L182" s="301"/>
      <c r="M182" s="89">
        <v>1363389.02</v>
      </c>
      <c r="N182" s="89">
        <v>1363389.02</v>
      </c>
      <c r="O182" s="89"/>
      <c r="P182" s="90"/>
      <c r="Q182" s="90"/>
    </row>
    <row r="183" spans="1:17" ht="48" hidden="1" customHeight="1">
      <c r="A183" s="312" t="s">
        <v>157</v>
      </c>
      <c r="B183" s="312"/>
      <c r="C183" s="312"/>
      <c r="D183" s="312"/>
      <c r="E183" s="88"/>
      <c r="F183" s="86"/>
      <c r="G183" s="300">
        <f t="shared" si="6"/>
        <v>619556.18999999994</v>
      </c>
      <c r="H183" s="301"/>
      <c r="I183" s="87">
        <f t="shared" si="7"/>
        <v>678019.14</v>
      </c>
      <c r="J183" s="87">
        <f t="shared" si="7"/>
        <v>678019.14</v>
      </c>
      <c r="K183" s="300">
        <f>619556.19</f>
        <v>619556.18999999994</v>
      </c>
      <c r="L183" s="301"/>
      <c r="M183" s="89">
        <v>678019.14</v>
      </c>
      <c r="N183" s="89">
        <v>678019.14</v>
      </c>
      <c r="O183" s="89"/>
      <c r="P183" s="90"/>
      <c r="Q183" s="90"/>
    </row>
    <row r="184" spans="1:17" ht="19.5" hidden="1" customHeight="1">
      <c r="A184" s="312" t="s">
        <v>158</v>
      </c>
      <c r="B184" s="320"/>
      <c r="C184" s="320"/>
      <c r="D184" s="320"/>
      <c r="E184" s="88"/>
      <c r="F184" s="86"/>
      <c r="G184" s="300">
        <f t="shared" si="6"/>
        <v>0</v>
      </c>
      <c r="H184" s="301"/>
      <c r="I184" s="87">
        <f t="shared" si="7"/>
        <v>0</v>
      </c>
      <c r="J184" s="87">
        <f t="shared" si="7"/>
        <v>0</v>
      </c>
      <c r="K184" s="301"/>
      <c r="L184" s="301"/>
      <c r="M184" s="89"/>
      <c r="N184" s="89"/>
      <c r="O184" s="89"/>
      <c r="P184" s="90"/>
      <c r="Q184" s="90"/>
    </row>
    <row r="185" spans="1:17" ht="18.75" hidden="1">
      <c r="A185" s="75"/>
      <c r="B185" s="75"/>
      <c r="C185" s="75"/>
      <c r="D185" s="75"/>
      <c r="E185" s="76"/>
      <c r="F185" s="77"/>
      <c r="G185" s="77"/>
      <c r="H185" s="33"/>
      <c r="I185" s="34"/>
      <c r="J185" s="33"/>
      <c r="K185" s="34"/>
      <c r="L185" s="33"/>
      <c r="M185" s="34"/>
      <c r="N185" s="34"/>
      <c r="O185" s="34"/>
    </row>
    <row r="186" spans="1:17" ht="18.75" hidden="1">
      <c r="A186" s="75"/>
      <c r="B186" s="75"/>
      <c r="C186" s="75"/>
      <c r="D186" s="75"/>
      <c r="E186" s="76"/>
      <c r="F186" s="77"/>
      <c r="G186" s="77"/>
      <c r="H186" s="33"/>
      <c r="I186" s="34"/>
      <c r="J186" s="33"/>
      <c r="K186" s="34"/>
      <c r="L186" s="33"/>
      <c r="M186" s="34"/>
      <c r="N186" s="34"/>
      <c r="O186" s="34"/>
    </row>
    <row r="187" spans="1:17" ht="18.75" hidden="1">
      <c r="A187" s="75"/>
      <c r="B187" s="75"/>
      <c r="C187" s="75"/>
      <c r="D187" s="75"/>
      <c r="E187" s="76"/>
      <c r="F187" s="77"/>
      <c r="G187" s="77"/>
      <c r="H187" s="33"/>
      <c r="I187" s="34"/>
      <c r="J187" s="33"/>
      <c r="K187" s="34"/>
      <c r="L187" s="33"/>
      <c r="M187" s="34"/>
      <c r="N187" s="34"/>
      <c r="O187" s="34"/>
    </row>
    <row r="188" spans="1:17" ht="18.75" hidden="1">
      <c r="A188" s="75"/>
      <c r="B188" s="75"/>
      <c r="C188" s="75"/>
      <c r="D188" s="75"/>
      <c r="E188" s="76"/>
      <c r="F188" s="77"/>
      <c r="G188" s="77"/>
      <c r="H188" s="33"/>
      <c r="I188" s="34"/>
      <c r="J188" s="33"/>
      <c r="K188" s="34"/>
      <c r="L188" s="33"/>
      <c r="M188" s="34"/>
      <c r="N188" s="34"/>
      <c r="O188" s="34"/>
    </row>
    <row r="189" spans="1:17" ht="18.75" hidden="1">
      <c r="A189" s="75"/>
      <c r="B189" s="75"/>
      <c r="C189" s="75"/>
      <c r="D189" s="75"/>
      <c r="E189" s="76"/>
      <c r="F189" s="77"/>
      <c r="G189" s="77"/>
      <c r="H189" s="33"/>
      <c r="I189" s="34"/>
      <c r="J189" s="33"/>
      <c r="K189" s="34"/>
      <c r="L189" s="33"/>
      <c r="M189" s="34"/>
      <c r="N189" s="34"/>
      <c r="O189" s="34"/>
    </row>
    <row r="190" spans="1:17" ht="18.75" hidden="1" customHeight="1">
      <c r="A190" s="75"/>
      <c r="B190" s="313" t="s">
        <v>100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91"/>
      <c r="N190" s="34"/>
      <c r="O190" s="34"/>
    </row>
    <row r="191" spans="1:17" ht="18.75" hidden="1" customHeight="1">
      <c r="A191" s="75"/>
      <c r="B191" s="314" t="s">
        <v>159</v>
      </c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91"/>
      <c r="N191" s="34"/>
      <c r="O191" s="34"/>
    </row>
    <row r="192" spans="1:17" ht="19.5" hidden="1" customHeight="1" thickBot="1">
      <c r="A192" s="75"/>
      <c r="B192" s="314" t="s">
        <v>101</v>
      </c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4"/>
      <c r="N192" s="34"/>
      <c r="O192" s="34"/>
    </row>
    <row r="193" spans="1:15" ht="30.75" hidden="1" thickBot="1">
      <c r="A193" s="243" t="s">
        <v>113</v>
      </c>
      <c r="B193" s="244"/>
      <c r="C193" s="244"/>
      <c r="D193" s="245"/>
      <c r="E193" s="64" t="s">
        <v>50</v>
      </c>
      <c r="F193" s="244" t="s">
        <v>102</v>
      </c>
      <c r="G193" s="318"/>
      <c r="H193" s="318"/>
      <c r="I193" s="231"/>
      <c r="J193" s="33"/>
      <c r="K193" s="34"/>
      <c r="L193" s="33"/>
      <c r="M193" s="34"/>
      <c r="N193" s="34"/>
      <c r="O193" s="34"/>
    </row>
    <row r="194" spans="1:15" ht="15.75" hidden="1" thickBot="1">
      <c r="A194" s="159">
        <v>1</v>
      </c>
      <c r="B194" s="157"/>
      <c r="C194" s="157"/>
      <c r="D194" s="157"/>
      <c r="E194" s="65">
        <v>2</v>
      </c>
      <c r="F194" s="244">
        <v>3</v>
      </c>
      <c r="G194" s="273"/>
      <c r="H194" s="273"/>
      <c r="I194" s="274"/>
      <c r="J194" s="33"/>
      <c r="K194" s="34"/>
      <c r="L194" s="33"/>
      <c r="M194" s="34"/>
      <c r="N194" s="34"/>
      <c r="O194" s="34"/>
    </row>
    <row r="195" spans="1:15" ht="15.75" hidden="1" thickBot="1">
      <c r="A195" s="130" t="s">
        <v>103</v>
      </c>
      <c r="B195" s="131"/>
      <c r="C195" s="131"/>
      <c r="D195" s="131"/>
      <c r="E195" s="92" t="s">
        <v>104</v>
      </c>
      <c r="F195" s="244">
        <v>1242</v>
      </c>
      <c r="G195" s="273"/>
      <c r="H195" s="273"/>
      <c r="I195" s="274"/>
      <c r="J195" s="33"/>
      <c r="K195" s="34"/>
      <c r="L195" s="33"/>
      <c r="M195" s="34"/>
      <c r="N195" s="34"/>
      <c r="O195" s="34"/>
    </row>
    <row r="196" spans="1:15" ht="15.75" hidden="1" thickBot="1">
      <c r="A196" s="130" t="s">
        <v>105</v>
      </c>
      <c r="B196" s="131"/>
      <c r="C196" s="131"/>
      <c r="D196" s="131"/>
      <c r="E196" s="92" t="s">
        <v>106</v>
      </c>
      <c r="F196" s="244"/>
      <c r="G196" s="273"/>
      <c r="H196" s="273"/>
      <c r="I196" s="274"/>
      <c r="J196" s="33"/>
      <c r="K196" s="34"/>
      <c r="L196" s="33"/>
      <c r="M196" s="34"/>
      <c r="N196" s="34"/>
      <c r="O196" s="34"/>
    </row>
    <row r="197" spans="1:15" ht="15.75" hidden="1" thickBot="1">
      <c r="A197" s="130" t="s">
        <v>107</v>
      </c>
      <c r="B197" s="131"/>
      <c r="C197" s="131"/>
      <c r="D197" s="131"/>
      <c r="E197" s="92" t="s">
        <v>108</v>
      </c>
      <c r="F197" s="244"/>
      <c r="G197" s="273"/>
      <c r="H197" s="273"/>
      <c r="I197" s="274"/>
      <c r="J197" s="33"/>
      <c r="K197" s="34"/>
      <c r="L197" s="33"/>
      <c r="M197" s="34"/>
      <c r="N197" s="34"/>
      <c r="O197" s="34"/>
    </row>
    <row r="198" spans="1:15" ht="15.75" hidden="1" thickBot="1">
      <c r="A198" s="130"/>
      <c r="B198" s="131"/>
      <c r="C198" s="131"/>
      <c r="D198" s="131"/>
      <c r="E198" s="92"/>
      <c r="F198" s="244"/>
      <c r="G198" s="273"/>
      <c r="H198" s="273"/>
      <c r="I198" s="274"/>
      <c r="J198" s="33"/>
      <c r="K198" s="34"/>
      <c r="L198" s="33"/>
      <c r="M198" s="34"/>
      <c r="N198" s="34"/>
      <c r="O198" s="34"/>
    </row>
    <row r="199" spans="1:15" ht="15.75" hidden="1" thickBot="1">
      <c r="A199" s="130" t="s">
        <v>109</v>
      </c>
      <c r="B199" s="131"/>
      <c r="C199" s="131"/>
      <c r="D199" s="131"/>
      <c r="E199" s="92" t="s">
        <v>110</v>
      </c>
      <c r="F199" s="244"/>
      <c r="G199" s="273"/>
      <c r="H199" s="273"/>
      <c r="I199" s="274"/>
      <c r="J199" s="33"/>
      <c r="K199" s="34"/>
      <c r="L199" s="33"/>
      <c r="M199" s="34"/>
      <c r="N199" s="34"/>
      <c r="O199" s="34"/>
    </row>
    <row r="200" spans="1:15" hidden="1">
      <c r="A200" s="49"/>
      <c r="B200" s="49"/>
      <c r="C200" s="49"/>
      <c r="D200" s="49"/>
      <c r="E200" s="93"/>
      <c r="F200" s="77"/>
      <c r="G200" s="79"/>
      <c r="H200" s="79"/>
      <c r="I200" s="79"/>
      <c r="J200" s="33"/>
      <c r="K200" s="34"/>
      <c r="L200" s="33"/>
      <c r="M200" s="34"/>
      <c r="N200" s="34"/>
      <c r="O200" s="34"/>
    </row>
    <row r="201" spans="1:15" ht="23.25" hidden="1" customHeight="1" thickBot="1">
      <c r="A201" s="203" t="s">
        <v>0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34"/>
      <c r="L201" s="33"/>
      <c r="M201" s="34"/>
      <c r="N201" s="34"/>
      <c r="O201" s="34"/>
    </row>
    <row r="202" spans="1:15" ht="36.75" hidden="1" customHeight="1" thickBot="1">
      <c r="A202" s="243" t="s">
        <v>113</v>
      </c>
      <c r="B202" s="244"/>
      <c r="C202" s="244"/>
      <c r="D202" s="245"/>
      <c r="E202" s="64" t="s">
        <v>50</v>
      </c>
      <c r="F202" s="244" t="s">
        <v>1</v>
      </c>
      <c r="G202" s="318"/>
      <c r="H202" s="318"/>
      <c r="I202" s="231"/>
      <c r="J202" s="33"/>
      <c r="K202" s="34"/>
      <c r="L202" s="33"/>
      <c r="M202" s="34"/>
      <c r="N202" s="34"/>
      <c r="O202" s="34"/>
    </row>
    <row r="203" spans="1:15" ht="33" hidden="1" customHeight="1" thickBot="1">
      <c r="A203" s="159">
        <v>1</v>
      </c>
      <c r="B203" s="157"/>
      <c r="C203" s="157"/>
      <c r="D203" s="157"/>
      <c r="E203" s="65">
        <v>2</v>
      </c>
      <c r="F203" s="244">
        <v>3</v>
      </c>
      <c r="G203" s="273"/>
      <c r="H203" s="273"/>
      <c r="I203" s="274"/>
      <c r="J203" s="33"/>
      <c r="K203" s="34"/>
      <c r="L203" s="33"/>
      <c r="M203" s="34"/>
      <c r="N203" s="34"/>
      <c r="O203" s="34"/>
    </row>
    <row r="204" spans="1:15" ht="23.25" hidden="1" customHeight="1" thickBot="1">
      <c r="A204" s="130" t="s">
        <v>2</v>
      </c>
      <c r="B204" s="131"/>
      <c r="C204" s="131"/>
      <c r="D204" s="131"/>
      <c r="E204" s="92" t="s">
        <v>104</v>
      </c>
      <c r="F204" s="310">
        <f>454.51-424.514</f>
        <v>29.995999999999981</v>
      </c>
      <c r="G204" s="311"/>
      <c r="H204" s="311"/>
      <c r="I204" s="306"/>
      <c r="J204" s="33"/>
      <c r="K204" s="34"/>
      <c r="L204" s="33"/>
      <c r="M204" s="34"/>
      <c r="N204" s="34"/>
      <c r="O204" s="34"/>
    </row>
    <row r="205" spans="1:15" ht="75.75" hidden="1" customHeight="1" thickBot="1">
      <c r="A205" s="130" t="s">
        <v>3</v>
      </c>
      <c r="B205" s="131"/>
      <c r="C205" s="131"/>
      <c r="D205" s="131"/>
      <c r="E205" s="92" t="s">
        <v>106</v>
      </c>
      <c r="F205" s="244"/>
      <c r="G205" s="273"/>
      <c r="H205" s="273"/>
      <c r="I205" s="274"/>
      <c r="J205" s="33"/>
      <c r="K205" s="34"/>
      <c r="L205" s="33"/>
      <c r="M205" s="34"/>
      <c r="N205" s="34"/>
      <c r="O205" s="34"/>
    </row>
    <row r="206" spans="1:15" ht="50.25" hidden="1" customHeight="1" thickBot="1">
      <c r="A206" s="130" t="s">
        <v>4</v>
      </c>
      <c r="B206" s="131"/>
      <c r="C206" s="131"/>
      <c r="D206" s="131"/>
      <c r="E206" s="92" t="s">
        <v>108</v>
      </c>
      <c r="F206" s="244"/>
      <c r="G206" s="273"/>
      <c r="H206" s="273"/>
      <c r="I206" s="274"/>
      <c r="J206" s="33"/>
      <c r="K206" s="34"/>
      <c r="L206" s="33"/>
      <c r="M206" s="34"/>
      <c r="N206" s="34"/>
      <c r="O206" s="34"/>
    </row>
    <row r="207" spans="1:15" hidden="1">
      <c r="A207" s="43"/>
      <c r="B207" s="43"/>
      <c r="C207" s="142"/>
      <c r="D207" s="142"/>
      <c r="E207" s="43"/>
      <c r="F207" s="142"/>
      <c r="G207" s="142"/>
      <c r="H207" s="44"/>
      <c r="I207" s="110"/>
      <c r="J207" s="110"/>
    </row>
    <row r="208" spans="1:15" hidden="1">
      <c r="A208" s="103" t="s">
        <v>176</v>
      </c>
      <c r="B208" s="103"/>
      <c r="C208" s="103"/>
      <c r="D208" s="94"/>
      <c r="E208" s="94"/>
      <c r="F208" s="95"/>
      <c r="G208" s="95"/>
      <c r="H208" s="95"/>
      <c r="I208" s="96" t="s">
        <v>164</v>
      </c>
      <c r="J208" s="96"/>
      <c r="K208" s="97"/>
      <c r="L208" s="97"/>
    </row>
    <row r="209" spans="1:10" hidden="1">
      <c r="A209" s="42"/>
      <c r="B209" s="42"/>
      <c r="C209" s="42"/>
      <c r="F209" s="319" t="s">
        <v>7</v>
      </c>
      <c r="G209" s="319"/>
      <c r="H209" s="319"/>
      <c r="I209" s="49"/>
      <c r="J209" s="49"/>
    </row>
    <row r="210" spans="1:10" hidden="1">
      <c r="A210" s="43"/>
      <c r="B210" s="43"/>
      <c r="C210" s="142"/>
      <c r="D210" s="142"/>
      <c r="E210" s="43"/>
      <c r="F210" s="142"/>
      <c r="G210" s="142"/>
      <c r="H210" s="44"/>
      <c r="I210" s="110"/>
      <c r="J210" s="110"/>
    </row>
    <row r="211" spans="1:10" ht="15" hidden="1" customHeight="1">
      <c r="A211" s="103" t="s">
        <v>125</v>
      </c>
      <c r="B211" s="103"/>
      <c r="C211" s="103"/>
      <c r="D211" s="94"/>
      <c r="E211" s="94"/>
      <c r="F211" s="95"/>
      <c r="G211" s="95"/>
      <c r="H211" s="95"/>
      <c r="I211" s="96" t="s">
        <v>160</v>
      </c>
      <c r="J211" s="96"/>
    </row>
    <row r="212" spans="1:10" ht="15" hidden="1" customHeight="1">
      <c r="A212" s="42"/>
      <c r="B212" s="42"/>
      <c r="D212" s="98"/>
      <c r="E212" s="98"/>
      <c r="F212" s="319" t="s">
        <v>7</v>
      </c>
      <c r="G212" s="319"/>
      <c r="H212" s="319"/>
      <c r="I212" s="322"/>
      <c r="J212" s="322"/>
    </row>
    <row r="213" spans="1:10" ht="30" hidden="1" customHeight="1">
      <c r="A213" s="321" t="s">
        <v>161</v>
      </c>
      <c r="B213" s="321"/>
      <c r="C213" s="321"/>
      <c r="D213" s="321"/>
      <c r="E213" s="321"/>
      <c r="F213" s="95"/>
      <c r="G213" s="95"/>
      <c r="H213" s="95"/>
      <c r="I213" s="62" t="s">
        <v>162</v>
      </c>
      <c r="J213" s="94"/>
    </row>
    <row r="214" spans="1:10" hidden="1">
      <c r="F214" s="319" t="s">
        <v>7</v>
      </c>
      <c r="G214" s="319"/>
      <c r="H214" s="319"/>
      <c r="I214" s="94"/>
      <c r="J214" s="94"/>
    </row>
    <row r="215" spans="1:10" hidden="1"/>
    <row r="216" spans="1:10" hidden="1"/>
  </sheetData>
  <mergeCells count="497">
    <mergeCell ref="AB140:AB141"/>
    <mergeCell ref="X139:X141"/>
    <mergeCell ref="AC140:AC141"/>
    <mergeCell ref="AD140:AE140"/>
    <mergeCell ref="R142:S142"/>
    <mergeCell ref="Z142:AA142"/>
    <mergeCell ref="R140:S141"/>
    <mergeCell ref="T140:T141"/>
    <mergeCell ref="U140:U141"/>
    <mergeCell ref="P139:P141"/>
    <mergeCell ref="Q139:W139"/>
    <mergeCell ref="R143:S143"/>
    <mergeCell ref="Z143:AA143"/>
    <mergeCell ref="A211:C211"/>
    <mergeCell ref="F209:H209"/>
    <mergeCell ref="F212:H212"/>
    <mergeCell ref="F210:G210"/>
    <mergeCell ref="I140:I141"/>
    <mergeCell ref="J140:K141"/>
    <mergeCell ref="L140:L141"/>
    <mergeCell ref="M140:M141"/>
    <mergeCell ref="N140:O140"/>
    <mergeCell ref="A142:D142"/>
    <mergeCell ref="F142:G142"/>
    <mergeCell ref="J142:K142"/>
    <mergeCell ref="F214:H214"/>
    <mergeCell ref="A184:D184"/>
    <mergeCell ref="G184:H184"/>
    <mergeCell ref="F194:I194"/>
    <mergeCell ref="F193:I193"/>
    <mergeCell ref="I210:J210"/>
    <mergeCell ref="C210:D210"/>
    <mergeCell ref="F199:I199"/>
    <mergeCell ref="A205:D205"/>
    <mergeCell ref="A201:J201"/>
    <mergeCell ref="A206:D206"/>
    <mergeCell ref="A194:D194"/>
    <mergeCell ref="A198:D198"/>
    <mergeCell ref="A196:D196"/>
    <mergeCell ref="A203:D203"/>
    <mergeCell ref="A195:D195"/>
    <mergeCell ref="A197:D197"/>
    <mergeCell ref="A199:D199"/>
    <mergeCell ref="F196:I196"/>
    <mergeCell ref="A202:D202"/>
    <mergeCell ref="A213:E213"/>
    <mergeCell ref="F206:I206"/>
    <mergeCell ref="I212:J212"/>
    <mergeCell ref="I207:J207"/>
    <mergeCell ref="A208:C208"/>
    <mergeCell ref="A204:D204"/>
    <mergeCell ref="F204:I204"/>
    <mergeCell ref="F203:I203"/>
    <mergeCell ref="F207:G207"/>
    <mergeCell ref="C207:D207"/>
    <mergeCell ref="F198:I198"/>
    <mergeCell ref="F202:I202"/>
    <mergeCell ref="F197:I197"/>
    <mergeCell ref="F205:I205"/>
    <mergeCell ref="K184:L184"/>
    <mergeCell ref="K174:L174"/>
    <mergeCell ref="G174:H174"/>
    <mergeCell ref="G175:H175"/>
    <mergeCell ref="G180:H180"/>
    <mergeCell ref="G177:H177"/>
    <mergeCell ref="G178:H178"/>
    <mergeCell ref="B192:L192"/>
    <mergeCell ref="A193:D193"/>
    <mergeCell ref="A183:D183"/>
    <mergeCell ref="G183:H183"/>
    <mergeCell ref="G182:H182"/>
    <mergeCell ref="B191:L191"/>
    <mergeCell ref="K183:L183"/>
    <mergeCell ref="A182:D182"/>
    <mergeCell ref="B190:L190"/>
    <mergeCell ref="F195:I195"/>
    <mergeCell ref="K182:L182"/>
    <mergeCell ref="K180:L180"/>
    <mergeCell ref="K175:L175"/>
    <mergeCell ref="A177:D177"/>
    <mergeCell ref="K176:L176"/>
    <mergeCell ref="K177:L177"/>
    <mergeCell ref="A174:D174"/>
    <mergeCell ref="A178:D178"/>
    <mergeCell ref="A181:D181"/>
    <mergeCell ref="A175:D175"/>
    <mergeCell ref="A176:D176"/>
    <mergeCell ref="G172:H172"/>
    <mergeCell ref="G173:H173"/>
    <mergeCell ref="A170:D170"/>
    <mergeCell ref="K172:L172"/>
    <mergeCell ref="G171:H171"/>
    <mergeCell ref="A171:D171"/>
    <mergeCell ref="K171:L171"/>
    <mergeCell ref="K170:L170"/>
    <mergeCell ref="G170:H170"/>
    <mergeCell ref="A173:D173"/>
    <mergeCell ref="A172:D172"/>
    <mergeCell ref="G176:H176"/>
    <mergeCell ref="K178:L178"/>
    <mergeCell ref="A180:D180"/>
    <mergeCell ref="G181:H181"/>
    <mergeCell ref="G179:H179"/>
    <mergeCell ref="A179:D179"/>
    <mergeCell ref="K181:L181"/>
    <mergeCell ref="K179:L179"/>
    <mergeCell ref="K167:N168"/>
    <mergeCell ref="K166:Q166"/>
    <mergeCell ref="G166:J168"/>
    <mergeCell ref="F159:G159"/>
    <mergeCell ref="O167:Q168"/>
    <mergeCell ref="A164:O164"/>
    <mergeCell ref="K173:L173"/>
    <mergeCell ref="A159:D159"/>
    <mergeCell ref="A165:D169"/>
    <mergeCell ref="F165:F169"/>
    <mergeCell ref="J159:K159"/>
    <mergeCell ref="A160:D160"/>
    <mergeCell ref="K169:L169"/>
    <mergeCell ref="E165:E169"/>
    <mergeCell ref="G169:H169"/>
    <mergeCell ref="G165:Q165"/>
    <mergeCell ref="A163:O163"/>
    <mergeCell ref="J160:K160"/>
    <mergeCell ref="Z156:AA156"/>
    <mergeCell ref="J156:K156"/>
    <mergeCell ref="F160:G160"/>
    <mergeCell ref="Z157:AA157"/>
    <mergeCell ref="J157:K157"/>
    <mergeCell ref="J158:K158"/>
    <mergeCell ref="Z158:AA158"/>
    <mergeCell ref="Z159:AA159"/>
    <mergeCell ref="R159:S159"/>
    <mergeCell ref="R158:S158"/>
    <mergeCell ref="A158:D158"/>
    <mergeCell ref="F158:G158"/>
    <mergeCell ref="A150:D150"/>
    <mergeCell ref="A152:D152"/>
    <mergeCell ref="A151:D151"/>
    <mergeCell ref="F150:G150"/>
    <mergeCell ref="F151:G151"/>
    <mergeCell ref="F152:G152"/>
    <mergeCell ref="Z160:AA160"/>
    <mergeCell ref="R160:S160"/>
    <mergeCell ref="R157:S157"/>
    <mergeCell ref="R156:S156"/>
    <mergeCell ref="A154:D154"/>
    <mergeCell ref="F154:G154"/>
    <mergeCell ref="F156:G156"/>
    <mergeCell ref="F157:G157"/>
    <mergeCell ref="A155:D155"/>
    <mergeCell ref="F155:G155"/>
    <mergeCell ref="R153:S153"/>
    <mergeCell ref="J152:K152"/>
    <mergeCell ref="A157:D157"/>
    <mergeCell ref="Z147:AA147"/>
    <mergeCell ref="Z148:AA148"/>
    <mergeCell ref="Z149:AA149"/>
    <mergeCell ref="R148:S148"/>
    <mergeCell ref="R151:S151"/>
    <mergeCell ref="Z150:AA150"/>
    <mergeCell ref="Z151:AA151"/>
    <mergeCell ref="J151:K151"/>
    <mergeCell ref="Z154:AA154"/>
    <mergeCell ref="J154:K154"/>
    <mergeCell ref="J155:K155"/>
    <mergeCell ref="R152:S152"/>
    <mergeCell ref="Z152:AA152"/>
    <mergeCell ref="Z155:AA155"/>
    <mergeCell ref="R155:S155"/>
    <mergeCell ref="R154:S154"/>
    <mergeCell ref="Z153:AA153"/>
    <mergeCell ref="A156:D156"/>
    <mergeCell ref="A153:D153"/>
    <mergeCell ref="F153:G153"/>
    <mergeCell ref="J153:K153"/>
    <mergeCell ref="R150:S150"/>
    <mergeCell ref="R146:S146"/>
    <mergeCell ref="F148:G148"/>
    <mergeCell ref="J150:K150"/>
    <mergeCell ref="R147:S147"/>
    <mergeCell ref="F146:G146"/>
    <mergeCell ref="Z131:AA131"/>
    <mergeCell ref="J130:K130"/>
    <mergeCell ref="Z132:AA132"/>
    <mergeCell ref="R132:S132"/>
    <mergeCell ref="R131:S131"/>
    <mergeCell ref="R149:S149"/>
    <mergeCell ref="R145:S145"/>
    <mergeCell ref="R144:S144"/>
    <mergeCell ref="Z146:AA146"/>
    <mergeCell ref="Z144:AA144"/>
    <mergeCell ref="R130:S130"/>
    <mergeCell ref="Z133:AA133"/>
    <mergeCell ref="Z135:AA135"/>
    <mergeCell ref="Z134:AA134"/>
    <mergeCell ref="P138:W138"/>
    <mergeCell ref="X138:AE138"/>
    <mergeCell ref="Y139:AE139"/>
    <mergeCell ref="Z130:AA130"/>
    <mergeCell ref="A148:D148"/>
    <mergeCell ref="J149:K149"/>
    <mergeCell ref="J147:K147"/>
    <mergeCell ref="F147:G147"/>
    <mergeCell ref="A149:D149"/>
    <mergeCell ref="F149:G149"/>
    <mergeCell ref="J148:K148"/>
    <mergeCell ref="F137:G137"/>
    <mergeCell ref="A147:D147"/>
    <mergeCell ref="J146:K146"/>
    <mergeCell ref="A146:D146"/>
    <mergeCell ref="A145:D145"/>
    <mergeCell ref="F145:G145"/>
    <mergeCell ref="F144:G144"/>
    <mergeCell ref="I139:O139"/>
    <mergeCell ref="J143:K143"/>
    <mergeCell ref="J136:K136"/>
    <mergeCell ref="R135:S135"/>
    <mergeCell ref="A135:D135"/>
    <mergeCell ref="V140:W140"/>
    <mergeCell ref="Y140:Y141"/>
    <mergeCell ref="Z140:AA141"/>
    <mergeCell ref="J135:K135"/>
    <mergeCell ref="A138:D141"/>
    <mergeCell ref="E138:E141"/>
    <mergeCell ref="F138:G141"/>
    <mergeCell ref="H138:O138"/>
    <mergeCell ref="H139:H141"/>
    <mergeCell ref="Q140:Q141"/>
    <mergeCell ref="A133:D133"/>
    <mergeCell ref="A132:D132"/>
    <mergeCell ref="J133:K133"/>
    <mergeCell ref="F132:G132"/>
    <mergeCell ref="J132:K132"/>
    <mergeCell ref="A134:D134"/>
    <mergeCell ref="F133:G133"/>
    <mergeCell ref="A136:D136"/>
    <mergeCell ref="Z145:AA145"/>
    <mergeCell ref="Z136:AA136"/>
    <mergeCell ref="J144:K144"/>
    <mergeCell ref="A137:D137"/>
    <mergeCell ref="J145:K145"/>
    <mergeCell ref="A144:D144"/>
    <mergeCell ref="Z137:AA137"/>
    <mergeCell ref="R137:S137"/>
    <mergeCell ref="J137:K137"/>
    <mergeCell ref="F136:G136"/>
    <mergeCell ref="R133:S133"/>
    <mergeCell ref="J134:K134"/>
    <mergeCell ref="F135:G135"/>
    <mergeCell ref="F134:G134"/>
    <mergeCell ref="R136:S136"/>
    <mergeCell ref="R134:S134"/>
    <mergeCell ref="A131:D131"/>
    <mergeCell ref="A130:D130"/>
    <mergeCell ref="A128:D128"/>
    <mergeCell ref="F130:G130"/>
    <mergeCell ref="F128:G128"/>
    <mergeCell ref="J129:K129"/>
    <mergeCell ref="F129:G129"/>
    <mergeCell ref="R129:S129"/>
    <mergeCell ref="Z129:AA129"/>
    <mergeCell ref="J131:K131"/>
    <mergeCell ref="F131:G131"/>
    <mergeCell ref="A129:D129"/>
    <mergeCell ref="J128:K128"/>
    <mergeCell ref="Z128:AA128"/>
    <mergeCell ref="R128:S128"/>
    <mergeCell ref="AD121:AE121"/>
    <mergeCell ref="Q121:Q122"/>
    <mergeCell ref="F127:G127"/>
    <mergeCell ref="AB121:AB122"/>
    <mergeCell ref="J121:K122"/>
    <mergeCell ref="R124:S124"/>
    <mergeCell ref="R121:S122"/>
    <mergeCell ref="A123:D123"/>
    <mergeCell ref="J125:K125"/>
    <mergeCell ref="P120:P122"/>
    <mergeCell ref="F119:G122"/>
    <mergeCell ref="F123:G123"/>
    <mergeCell ref="F124:G124"/>
    <mergeCell ref="A119:D122"/>
    <mergeCell ref="E119:E122"/>
    <mergeCell ref="H119:O119"/>
    <mergeCell ref="A125:D125"/>
    <mergeCell ref="Y120:AE120"/>
    <mergeCell ref="Z126:AA126"/>
    <mergeCell ref="A126:D126"/>
    <mergeCell ref="F126:G126"/>
    <mergeCell ref="J126:K126"/>
    <mergeCell ref="R126:S126"/>
    <mergeCell ref="A127:D127"/>
    <mergeCell ref="J127:K127"/>
    <mergeCell ref="AC121:AC122"/>
    <mergeCell ref="Y121:Y122"/>
    <mergeCell ref="V121:W121"/>
    <mergeCell ref="U121:U122"/>
    <mergeCell ref="X120:X122"/>
    <mergeCell ref="H120:H122"/>
    <mergeCell ref="I121:I122"/>
    <mergeCell ref="I120:O120"/>
    <mergeCell ref="R127:S127"/>
    <mergeCell ref="Z127:AA127"/>
    <mergeCell ref="Z125:AA125"/>
    <mergeCell ref="Z123:AA123"/>
    <mergeCell ref="A124:D124"/>
    <mergeCell ref="J123:K123"/>
    <mergeCell ref="J124:K124"/>
    <mergeCell ref="R125:S125"/>
    <mergeCell ref="R123:S123"/>
    <mergeCell ref="Z124:AA124"/>
    <mergeCell ref="F125:G125"/>
    <mergeCell ref="Z121:AA122"/>
    <mergeCell ref="T121:T122"/>
    <mergeCell ref="M121:M122"/>
    <mergeCell ref="G103:I103"/>
    <mergeCell ref="G108:I108"/>
    <mergeCell ref="X119:AE119"/>
    <mergeCell ref="P119:W119"/>
    <mergeCell ref="J105:L106"/>
    <mergeCell ref="A115:L115"/>
    <mergeCell ref="A117:L117"/>
    <mergeCell ref="Q120:W120"/>
    <mergeCell ref="N121:O121"/>
    <mergeCell ref="L121:L122"/>
    <mergeCell ref="J103:L103"/>
    <mergeCell ref="A105:F106"/>
    <mergeCell ref="A118:L118"/>
    <mergeCell ref="A116:L116"/>
    <mergeCell ref="G104:I104"/>
    <mergeCell ref="G105:I106"/>
    <mergeCell ref="A103:F103"/>
    <mergeCell ref="G107:I107"/>
    <mergeCell ref="J104:L104"/>
    <mergeCell ref="A108:F108"/>
    <mergeCell ref="J108:L108"/>
    <mergeCell ref="A107:F107"/>
    <mergeCell ref="A104:F104"/>
    <mergeCell ref="J107:L107"/>
    <mergeCell ref="A101:F101"/>
    <mergeCell ref="G102:I102"/>
    <mergeCell ref="G101:I101"/>
    <mergeCell ref="J101:L101"/>
    <mergeCell ref="A102:F102"/>
    <mergeCell ref="J102:L102"/>
    <mergeCell ref="G100:I100"/>
    <mergeCell ref="J96:L96"/>
    <mergeCell ref="G99:I99"/>
    <mergeCell ref="J100:L100"/>
    <mergeCell ref="J99:L99"/>
    <mergeCell ref="G97:I97"/>
    <mergeCell ref="J98:L98"/>
    <mergeCell ref="A100:F100"/>
    <mergeCell ref="A99:F99"/>
    <mergeCell ref="A88:L88"/>
    <mergeCell ref="A67:D67"/>
    <mergeCell ref="A98:F98"/>
    <mergeCell ref="A92:F93"/>
    <mergeCell ref="G92:I93"/>
    <mergeCell ref="J94:L94"/>
    <mergeCell ref="J95:L95"/>
    <mergeCell ref="A94:F94"/>
    <mergeCell ref="G94:I94"/>
    <mergeCell ref="A89:L89"/>
    <mergeCell ref="G98:I98"/>
    <mergeCell ref="G95:I95"/>
    <mergeCell ref="G96:I96"/>
    <mergeCell ref="A97:F97"/>
    <mergeCell ref="A95:F95"/>
    <mergeCell ref="A96:F96"/>
    <mergeCell ref="J91:L91"/>
    <mergeCell ref="J92:L93"/>
    <mergeCell ref="J97:L97"/>
    <mergeCell ref="A91:F91"/>
    <mergeCell ref="G91:I91"/>
    <mergeCell ref="A90:F90"/>
    <mergeCell ref="J90:L90"/>
    <mergeCell ref="G90:I90"/>
    <mergeCell ref="A68:L68"/>
    <mergeCell ref="A66:D66"/>
    <mergeCell ref="A87:L87"/>
    <mergeCell ref="F64:G64"/>
    <mergeCell ref="A65:D65"/>
    <mergeCell ref="A64:D64"/>
    <mergeCell ref="F65:G65"/>
    <mergeCell ref="I65:L65"/>
    <mergeCell ref="I64:L64"/>
    <mergeCell ref="I66:L66"/>
    <mergeCell ref="I67:L67"/>
    <mergeCell ref="F67:G67"/>
    <mergeCell ref="F66:G66"/>
    <mergeCell ref="A50:H50"/>
    <mergeCell ref="A53:H53"/>
    <mergeCell ref="I32:L32"/>
    <mergeCell ref="A60:D60"/>
    <mergeCell ref="A38:L38"/>
    <mergeCell ref="A39:L39"/>
    <mergeCell ref="A40:L40"/>
    <mergeCell ref="A59:D59"/>
    <mergeCell ref="A55:L56"/>
    <mergeCell ref="A41:L41"/>
    <mergeCell ref="A32:H32"/>
    <mergeCell ref="A43:H44"/>
    <mergeCell ref="A63:D63"/>
    <mergeCell ref="I63:L63"/>
    <mergeCell ref="A61:D61"/>
    <mergeCell ref="F60:G60"/>
    <mergeCell ref="F62:G62"/>
    <mergeCell ref="A62:D62"/>
    <mergeCell ref="I62:L62"/>
    <mergeCell ref="F63:G63"/>
    <mergeCell ref="I60:L60"/>
    <mergeCell ref="F61:G61"/>
    <mergeCell ref="I61:L61"/>
    <mergeCell ref="C1:D1"/>
    <mergeCell ref="F1:G1"/>
    <mergeCell ref="H1:L1"/>
    <mergeCell ref="C2:D2"/>
    <mergeCell ref="F2:G2"/>
    <mergeCell ref="H2:L2"/>
    <mergeCell ref="F4:G4"/>
    <mergeCell ref="I59:L59"/>
    <mergeCell ref="I57:L57"/>
    <mergeCell ref="A57:D58"/>
    <mergeCell ref="I31:L31"/>
    <mergeCell ref="A31:H31"/>
    <mergeCell ref="A27:L27"/>
    <mergeCell ref="A30:H30"/>
    <mergeCell ref="A37:L37"/>
    <mergeCell ref="A36:L36"/>
    <mergeCell ref="I45:L46"/>
    <mergeCell ref="A54:H54"/>
    <mergeCell ref="A42:L42"/>
    <mergeCell ref="I51:L52"/>
    <mergeCell ref="I50:L50"/>
    <mergeCell ref="C3:D3"/>
    <mergeCell ref="C6:D6"/>
    <mergeCell ref="C4:D4"/>
    <mergeCell ref="I6:L6"/>
    <mergeCell ref="F3:G3"/>
    <mergeCell ref="H4:L4"/>
    <mergeCell ref="I5:L5"/>
    <mergeCell ref="F5:G5"/>
    <mergeCell ref="F6:G6"/>
    <mergeCell ref="H3:L3"/>
    <mergeCell ref="C14:D14"/>
    <mergeCell ref="I29:L30"/>
    <mergeCell ref="A25:C25"/>
    <mergeCell ref="C5:D5"/>
    <mergeCell ref="A15:H16"/>
    <mergeCell ref="F7:G10"/>
    <mergeCell ref="F59:G59"/>
    <mergeCell ref="A45:H46"/>
    <mergeCell ref="A29:H29"/>
    <mergeCell ref="A28:L28"/>
    <mergeCell ref="A51:H52"/>
    <mergeCell ref="A49:H49"/>
    <mergeCell ref="I22:K22"/>
    <mergeCell ref="I23:K23"/>
    <mergeCell ref="D24:L24"/>
    <mergeCell ref="D25:L25"/>
    <mergeCell ref="A22:H22"/>
    <mergeCell ref="A24:C24"/>
    <mergeCell ref="A26:L26"/>
    <mergeCell ref="I47:L48"/>
    <mergeCell ref="A34:L34"/>
    <mergeCell ref="A47:H48"/>
    <mergeCell ref="A35:L35"/>
    <mergeCell ref="I43:L44"/>
    <mergeCell ref="F57:G58"/>
    <mergeCell ref="I53:L54"/>
    <mergeCell ref="I49:L49"/>
    <mergeCell ref="A33:L33"/>
    <mergeCell ref="H57:H58"/>
    <mergeCell ref="I58:L58"/>
    <mergeCell ref="B7:B10"/>
    <mergeCell ref="I17:K18"/>
    <mergeCell ref="H7:L7"/>
    <mergeCell ref="L15:L16"/>
    <mergeCell ref="C7:D10"/>
    <mergeCell ref="H8:L8"/>
    <mergeCell ref="A11:L11"/>
    <mergeCell ref="A7:A10"/>
    <mergeCell ref="I15:K16"/>
    <mergeCell ref="D17:H21"/>
    <mergeCell ref="A12:L12"/>
    <mergeCell ref="C13:D13"/>
    <mergeCell ref="I14:K14"/>
    <mergeCell ref="A23:H23"/>
    <mergeCell ref="I21:K21"/>
    <mergeCell ref="I20:K20"/>
    <mergeCell ref="A17:C21"/>
    <mergeCell ref="F13:G13"/>
    <mergeCell ref="L17:L18"/>
    <mergeCell ref="I13:K13"/>
    <mergeCell ref="F14:G14"/>
    <mergeCell ref="I19:K19"/>
  </mergeCells>
  <phoneticPr fontId="1" type="noConversion"/>
  <pageMargins left="0.74803149606299213" right="0" top="0" bottom="0" header="0" footer="0"/>
  <pageSetup paperSize="9" scale="4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18"/>
  <sheetViews>
    <sheetView view="pageBreakPreview" topLeftCell="A132" zoomScale="60" zoomScaleNormal="75" workbookViewId="0">
      <selection activeCell="A163" sqref="A163:IV218"/>
    </sheetView>
  </sheetViews>
  <sheetFormatPr defaultRowHeight="15"/>
  <cols>
    <col min="1" max="6" width="9.140625" style="1"/>
    <col min="7" max="7" width="17.28515625" style="1" customWidth="1"/>
    <col min="8" max="8" width="19.140625" style="1" hidden="1" customWidth="1"/>
    <col min="9" max="9" width="18.85546875" style="1" hidden="1" customWidth="1"/>
    <col min="10" max="10" width="16" style="1" hidden="1" customWidth="1"/>
    <col min="11" max="11" width="0" style="1" hidden="1" customWidth="1"/>
    <col min="12" max="12" width="16.140625" style="1" hidden="1" customWidth="1"/>
    <col min="13" max="13" width="15.5703125" style="1" hidden="1" customWidth="1"/>
    <col min="14" max="14" width="13.140625" style="1" hidden="1" customWidth="1"/>
    <col min="15" max="15" width="8.85546875" style="1" hidden="1" customWidth="1"/>
    <col min="16" max="16" width="14.5703125" style="1" customWidth="1"/>
    <col min="17" max="17" width="17" style="1" customWidth="1"/>
    <col min="18" max="18" width="8.140625" style="1" customWidth="1"/>
    <col min="19" max="19" width="4.140625" style="1" customWidth="1"/>
    <col min="20" max="20" width="8" style="1" customWidth="1"/>
    <col min="21" max="21" width="8.140625" style="1" customWidth="1"/>
    <col min="22" max="22" width="12.7109375" style="1" customWidth="1"/>
    <col min="23" max="23" width="7.28515625" style="1" customWidth="1"/>
    <col min="24" max="25" width="14.7109375" style="1" customWidth="1"/>
    <col min="26" max="26" width="7.7109375" style="1" customWidth="1"/>
    <col min="27" max="27" width="6.85546875" style="1" customWidth="1"/>
    <col min="28" max="28" width="9.140625" style="1"/>
    <col min="29" max="29" width="9" style="1" customWidth="1"/>
    <col min="30" max="30" width="13.140625" style="1" customWidth="1"/>
    <col min="31" max="31" width="8" style="1" customWidth="1"/>
    <col min="32" max="16384" width="9.140625" style="1"/>
  </cols>
  <sheetData>
    <row r="1" spans="1:12" hidden="1">
      <c r="A1" s="42"/>
      <c r="B1" s="42"/>
      <c r="C1" s="103"/>
      <c r="D1" s="103"/>
      <c r="E1" s="43"/>
      <c r="F1" s="142"/>
      <c r="G1" s="142"/>
      <c r="H1" s="110"/>
      <c r="I1" s="110"/>
      <c r="J1" s="110"/>
      <c r="K1" s="110"/>
      <c r="L1" s="110"/>
    </row>
    <row r="2" spans="1:12" hidden="1">
      <c r="A2" s="42"/>
      <c r="B2" s="42"/>
      <c r="C2" s="103"/>
      <c r="D2" s="103"/>
      <c r="E2" s="43"/>
      <c r="F2" s="142"/>
      <c r="G2" s="142"/>
      <c r="H2" s="110"/>
      <c r="I2" s="110"/>
      <c r="J2" s="110"/>
      <c r="K2" s="110"/>
      <c r="L2" s="110"/>
    </row>
    <row r="3" spans="1:12" hidden="1">
      <c r="A3" s="42"/>
      <c r="B3" s="42"/>
      <c r="C3" s="103"/>
      <c r="D3" s="103"/>
      <c r="E3" s="43"/>
      <c r="F3" s="142"/>
      <c r="G3" s="142"/>
      <c r="H3" s="142" t="s">
        <v>6</v>
      </c>
      <c r="I3" s="142"/>
      <c r="J3" s="142"/>
      <c r="K3" s="142"/>
      <c r="L3" s="142"/>
    </row>
    <row r="4" spans="1:12" ht="15" hidden="1" customHeight="1">
      <c r="A4" s="42"/>
      <c r="B4" s="42"/>
      <c r="C4" s="103"/>
      <c r="D4" s="103"/>
      <c r="E4" s="43"/>
      <c r="F4" s="142"/>
      <c r="G4" s="142"/>
      <c r="H4" s="164" t="s">
        <v>145</v>
      </c>
      <c r="I4" s="164"/>
      <c r="J4" s="164"/>
      <c r="K4" s="164"/>
      <c r="L4" s="164"/>
    </row>
    <row r="5" spans="1:12" ht="15.75" hidden="1" thickBot="1">
      <c r="A5" s="42"/>
      <c r="B5" s="42"/>
      <c r="C5" s="103"/>
      <c r="D5" s="103"/>
      <c r="E5" s="43"/>
      <c r="F5" s="142"/>
      <c r="G5" s="142"/>
      <c r="H5" s="45"/>
      <c r="I5" s="144" t="s">
        <v>146</v>
      </c>
      <c r="J5" s="144"/>
      <c r="K5" s="144"/>
      <c r="L5" s="144"/>
    </row>
    <row r="6" spans="1:12" ht="15" hidden="1" customHeight="1">
      <c r="A6" s="42"/>
      <c r="B6" s="42"/>
      <c r="C6" s="103"/>
      <c r="D6" s="103"/>
      <c r="E6" s="43"/>
      <c r="F6" s="142"/>
      <c r="G6" s="142"/>
      <c r="H6" s="44" t="s">
        <v>7</v>
      </c>
      <c r="I6" s="163" t="s">
        <v>8</v>
      </c>
      <c r="J6" s="163"/>
      <c r="K6" s="163"/>
      <c r="L6" s="163"/>
    </row>
    <row r="7" spans="1:12" hidden="1">
      <c r="A7" s="103"/>
      <c r="B7" s="103"/>
      <c r="C7" s="103"/>
      <c r="D7" s="103"/>
      <c r="E7" s="43"/>
      <c r="F7" s="142"/>
      <c r="G7" s="142"/>
      <c r="H7" s="110" t="s">
        <v>147</v>
      </c>
      <c r="I7" s="111"/>
      <c r="J7" s="111"/>
      <c r="K7" s="111"/>
      <c r="L7" s="111"/>
    </row>
    <row r="8" spans="1:12" ht="28.5" hidden="1" customHeight="1">
      <c r="A8" s="103"/>
      <c r="B8" s="103"/>
      <c r="C8" s="103"/>
      <c r="D8" s="103"/>
      <c r="E8" s="43"/>
      <c r="F8" s="142"/>
      <c r="G8" s="142"/>
      <c r="H8" s="110"/>
      <c r="I8" s="111"/>
      <c r="J8" s="111"/>
      <c r="K8" s="111"/>
      <c r="L8" s="111"/>
    </row>
    <row r="9" spans="1:12" ht="6.75" hidden="1" customHeight="1">
      <c r="A9" s="103"/>
      <c r="B9" s="103"/>
      <c r="C9" s="103"/>
      <c r="D9" s="103"/>
      <c r="E9" s="43"/>
      <c r="F9" s="142"/>
      <c r="G9" s="142"/>
      <c r="H9" s="44"/>
      <c r="I9" s="44"/>
      <c r="J9" s="44"/>
      <c r="K9" s="44"/>
      <c r="L9" s="44"/>
    </row>
    <row r="10" spans="1:12" ht="6" hidden="1" customHeight="1">
      <c r="A10" s="103"/>
      <c r="B10" s="103"/>
      <c r="C10" s="103"/>
      <c r="D10" s="103"/>
      <c r="E10" s="43"/>
      <c r="F10" s="142"/>
      <c r="G10" s="142"/>
      <c r="H10" s="44"/>
      <c r="I10" s="44"/>
      <c r="J10" s="44"/>
      <c r="K10" s="44"/>
      <c r="L10" s="44"/>
    </row>
    <row r="11" spans="1:12" ht="18.75" hidden="1">
      <c r="A11" s="106" t="s">
        <v>144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8.75" hidden="1">
      <c r="A12" s="106" t="s">
        <v>126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9.5" hidden="1" thickBot="1">
      <c r="A13" s="46"/>
      <c r="B13" s="46"/>
      <c r="C13" s="106"/>
      <c r="D13" s="106"/>
      <c r="E13" s="46"/>
      <c r="F13" s="106"/>
      <c r="G13" s="106"/>
      <c r="H13" s="46"/>
      <c r="I13" s="109"/>
      <c r="J13" s="109"/>
      <c r="K13" s="109"/>
      <c r="L13" s="47" t="s">
        <v>9</v>
      </c>
    </row>
    <row r="14" spans="1:12" ht="19.5" hidden="1" thickBot="1">
      <c r="A14" s="46"/>
      <c r="B14" s="46"/>
      <c r="C14" s="106"/>
      <c r="D14" s="106"/>
      <c r="E14" s="46"/>
      <c r="F14" s="106"/>
      <c r="G14" s="106"/>
      <c r="H14" s="46"/>
      <c r="I14" s="100" t="s">
        <v>10</v>
      </c>
      <c r="J14" s="100"/>
      <c r="K14" s="101"/>
      <c r="L14" s="48"/>
    </row>
    <row r="15" spans="1:12" ht="15" hidden="1" customHeight="1">
      <c r="A15" s="109" t="s">
        <v>148</v>
      </c>
      <c r="B15" s="109"/>
      <c r="C15" s="109"/>
      <c r="D15" s="109"/>
      <c r="E15" s="109"/>
      <c r="F15" s="109"/>
      <c r="G15" s="109"/>
      <c r="H15" s="109"/>
      <c r="I15" s="100" t="s">
        <v>11</v>
      </c>
      <c r="J15" s="100"/>
      <c r="K15" s="101"/>
      <c r="L15" s="107"/>
    </row>
    <row r="16" spans="1:12" ht="3.75" hidden="1" customHeight="1" thickBot="1">
      <c r="A16" s="123"/>
      <c r="B16" s="123"/>
      <c r="C16" s="123"/>
      <c r="D16" s="123"/>
      <c r="E16" s="123"/>
      <c r="F16" s="123"/>
      <c r="G16" s="123"/>
      <c r="H16" s="123"/>
      <c r="I16" s="100"/>
      <c r="J16" s="100"/>
      <c r="K16" s="101"/>
      <c r="L16" s="108"/>
    </row>
    <row r="17" spans="1:12" hidden="1">
      <c r="A17" s="133" t="s">
        <v>122</v>
      </c>
      <c r="B17" s="134"/>
      <c r="C17" s="134"/>
      <c r="D17" s="140" t="s">
        <v>177</v>
      </c>
      <c r="E17" s="140"/>
      <c r="F17" s="140"/>
      <c r="G17" s="140"/>
      <c r="H17" s="141"/>
      <c r="I17" s="99" t="s">
        <v>12</v>
      </c>
      <c r="J17" s="100"/>
      <c r="K17" s="101"/>
      <c r="L17" s="107">
        <v>48639071</v>
      </c>
    </row>
    <row r="18" spans="1:12" ht="15.75" hidden="1" thickBot="1">
      <c r="A18" s="102"/>
      <c r="B18" s="139"/>
      <c r="C18" s="139"/>
      <c r="D18" s="142"/>
      <c r="E18" s="142"/>
      <c r="F18" s="142"/>
      <c r="G18" s="142"/>
      <c r="H18" s="143"/>
      <c r="I18" s="99"/>
      <c r="J18" s="100"/>
      <c r="K18" s="101"/>
      <c r="L18" s="108"/>
    </row>
    <row r="19" spans="1:12" ht="15.75" hidden="1" thickBot="1">
      <c r="A19" s="102"/>
      <c r="B19" s="139"/>
      <c r="C19" s="139"/>
      <c r="D19" s="142"/>
      <c r="E19" s="142"/>
      <c r="F19" s="142"/>
      <c r="G19" s="142"/>
      <c r="H19" s="143"/>
      <c r="I19" s="102"/>
      <c r="J19" s="103"/>
      <c r="K19" s="104"/>
      <c r="L19" s="50"/>
    </row>
    <row r="20" spans="1:12" ht="12.75" hidden="1" customHeight="1" thickBot="1">
      <c r="A20" s="102"/>
      <c r="B20" s="139"/>
      <c r="C20" s="139"/>
      <c r="D20" s="142"/>
      <c r="E20" s="142"/>
      <c r="F20" s="142"/>
      <c r="G20" s="142"/>
      <c r="H20" s="143"/>
      <c r="I20" s="102"/>
      <c r="J20" s="103"/>
      <c r="K20" s="104"/>
      <c r="L20" s="50"/>
    </row>
    <row r="21" spans="1:12" ht="12" hidden="1" customHeight="1" thickBot="1">
      <c r="A21" s="136"/>
      <c r="B21" s="137"/>
      <c r="C21" s="137"/>
      <c r="D21" s="144"/>
      <c r="E21" s="144"/>
      <c r="F21" s="144"/>
      <c r="G21" s="144"/>
      <c r="H21" s="145"/>
      <c r="I21" s="99"/>
      <c r="J21" s="100"/>
      <c r="K21" s="101"/>
      <c r="L21" s="51"/>
    </row>
    <row r="22" spans="1:12" ht="15.75" hidden="1" customHeight="1" thickBot="1">
      <c r="A22" s="159" t="s">
        <v>131</v>
      </c>
      <c r="B22" s="157"/>
      <c r="C22" s="157"/>
      <c r="D22" s="157"/>
      <c r="E22" s="157"/>
      <c r="F22" s="157"/>
      <c r="G22" s="157"/>
      <c r="H22" s="158"/>
      <c r="I22" s="146"/>
      <c r="J22" s="147"/>
      <c r="K22" s="148"/>
      <c r="L22" s="54"/>
    </row>
    <row r="23" spans="1:12" ht="21" hidden="1" customHeight="1" thickBot="1">
      <c r="A23" s="130" t="s">
        <v>13</v>
      </c>
      <c r="B23" s="131"/>
      <c r="C23" s="131"/>
      <c r="D23" s="131"/>
      <c r="E23" s="131"/>
      <c r="F23" s="131"/>
      <c r="G23" s="131"/>
      <c r="H23" s="132"/>
      <c r="I23" s="149" t="s">
        <v>14</v>
      </c>
      <c r="J23" s="150"/>
      <c r="K23" s="151"/>
      <c r="L23" s="54">
        <v>384</v>
      </c>
    </row>
    <row r="24" spans="1:12" ht="47.25" hidden="1" customHeight="1" thickBot="1">
      <c r="A24" s="130" t="s">
        <v>15</v>
      </c>
      <c r="B24" s="131"/>
      <c r="C24" s="131"/>
      <c r="D24" s="155" t="s">
        <v>127</v>
      </c>
      <c r="E24" s="155"/>
      <c r="F24" s="155"/>
      <c r="G24" s="155"/>
      <c r="H24" s="155"/>
      <c r="I24" s="155"/>
      <c r="J24" s="155"/>
      <c r="K24" s="155"/>
      <c r="L24" s="156"/>
    </row>
    <row r="25" spans="1:12" ht="36" hidden="1" customHeight="1" thickBot="1">
      <c r="A25" s="130" t="s">
        <v>16</v>
      </c>
      <c r="B25" s="131"/>
      <c r="C25" s="131"/>
      <c r="D25" s="157" t="s">
        <v>180</v>
      </c>
      <c r="E25" s="157"/>
      <c r="F25" s="157"/>
      <c r="G25" s="157"/>
      <c r="H25" s="157"/>
      <c r="I25" s="157"/>
      <c r="J25" s="157"/>
      <c r="K25" s="157"/>
      <c r="L25" s="158"/>
    </row>
    <row r="26" spans="1:12" ht="1.5" hidden="1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idden="1">
      <c r="A27" s="109" t="s">
        <v>123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.25" hidden="1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idden="1">
      <c r="A29" s="120" t="s">
        <v>17</v>
      </c>
      <c r="B29" s="121"/>
      <c r="C29" s="121"/>
      <c r="D29" s="121"/>
      <c r="E29" s="121"/>
      <c r="F29" s="121"/>
      <c r="G29" s="121"/>
      <c r="H29" s="122"/>
      <c r="I29" s="176"/>
      <c r="J29" s="105"/>
      <c r="K29" s="105"/>
      <c r="L29" s="177"/>
    </row>
    <row r="30" spans="1:12" ht="15.75" hidden="1" thickBot="1">
      <c r="A30" s="152" t="s">
        <v>18</v>
      </c>
      <c r="B30" s="153"/>
      <c r="C30" s="153"/>
      <c r="D30" s="153"/>
      <c r="E30" s="153"/>
      <c r="F30" s="153"/>
      <c r="G30" s="153"/>
      <c r="H30" s="154"/>
      <c r="I30" s="178"/>
      <c r="J30" s="123"/>
      <c r="K30" s="123"/>
      <c r="L30" s="179"/>
    </row>
    <row r="31" spans="1:12" ht="15.75" hidden="1" thickBot="1">
      <c r="A31" s="124" t="s">
        <v>19</v>
      </c>
      <c r="B31" s="125"/>
      <c r="C31" s="125"/>
      <c r="D31" s="125"/>
      <c r="E31" s="125"/>
      <c r="F31" s="125"/>
      <c r="G31" s="125"/>
      <c r="H31" s="126"/>
      <c r="I31" s="165" t="s">
        <v>132</v>
      </c>
      <c r="J31" s="166"/>
      <c r="K31" s="166"/>
      <c r="L31" s="167"/>
    </row>
    <row r="32" spans="1:12" ht="15.75" hidden="1" thickBot="1">
      <c r="A32" s="124" t="s">
        <v>20</v>
      </c>
      <c r="B32" s="125"/>
      <c r="C32" s="125"/>
      <c r="D32" s="125"/>
      <c r="E32" s="125"/>
      <c r="F32" s="125"/>
      <c r="G32" s="125"/>
      <c r="H32" s="126"/>
      <c r="I32" s="165" t="s">
        <v>133</v>
      </c>
      <c r="J32" s="166"/>
      <c r="K32" s="166"/>
      <c r="L32" s="167"/>
    </row>
    <row r="33" spans="1:12" ht="15.75" hidden="1" thickBot="1">
      <c r="A33" s="130" t="s">
        <v>120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33" hidden="1" customHeight="1" thickBot="1">
      <c r="A34" s="130" t="s">
        <v>178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12" ht="15.75" hidden="1" thickBot="1">
      <c r="A35" s="130" t="s">
        <v>121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idden="1">
      <c r="A36" s="127" t="s">
        <v>179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19.5" hidden="1" customHeight="1">
      <c r="A37" s="102" t="s">
        <v>171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04"/>
    </row>
    <row r="38" spans="1:12" ht="18.75" hidden="1" customHeight="1">
      <c r="A38" s="193" t="s">
        <v>172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12" ht="18.75" hidden="1" customHeight="1">
      <c r="A39" s="193" t="s">
        <v>173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5"/>
    </row>
    <row r="40" spans="1:12" ht="18.75" hidden="1" customHeight="1">
      <c r="A40" s="193" t="s">
        <v>174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5"/>
    </row>
    <row r="41" spans="1:12" ht="30.75" hidden="1" customHeight="1">
      <c r="A41" s="198" t="s">
        <v>181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</row>
    <row r="42" spans="1:12" ht="21" hidden="1" customHeight="1" thickBot="1">
      <c r="A42" s="180" t="s">
        <v>175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 hidden="1">
      <c r="A43" s="114" t="s">
        <v>21</v>
      </c>
      <c r="B43" s="115"/>
      <c r="C43" s="115"/>
      <c r="D43" s="115"/>
      <c r="E43" s="115"/>
      <c r="F43" s="115"/>
      <c r="G43" s="115"/>
      <c r="H43" s="116"/>
      <c r="I43" s="133"/>
      <c r="J43" s="134"/>
      <c r="K43" s="134"/>
      <c r="L43" s="135"/>
    </row>
    <row r="44" spans="1:12" ht="15.75" hidden="1" thickBot="1">
      <c r="A44" s="117"/>
      <c r="B44" s="118"/>
      <c r="C44" s="118"/>
      <c r="D44" s="118"/>
      <c r="E44" s="118"/>
      <c r="F44" s="118"/>
      <c r="G44" s="118"/>
      <c r="H44" s="119"/>
      <c r="I44" s="136"/>
      <c r="J44" s="137"/>
      <c r="K44" s="137"/>
      <c r="L44" s="138"/>
    </row>
    <row r="45" spans="1:12" hidden="1">
      <c r="A45" s="114" t="s">
        <v>22</v>
      </c>
      <c r="B45" s="115"/>
      <c r="C45" s="115"/>
      <c r="D45" s="115"/>
      <c r="E45" s="115"/>
      <c r="F45" s="115"/>
      <c r="G45" s="115"/>
      <c r="H45" s="116"/>
      <c r="I45" s="160" t="s">
        <v>134</v>
      </c>
      <c r="J45" s="140"/>
      <c r="K45" s="140"/>
      <c r="L45" s="141"/>
    </row>
    <row r="46" spans="1:12" ht="15.75" hidden="1" thickBot="1">
      <c r="A46" s="117"/>
      <c r="B46" s="118"/>
      <c r="C46" s="118"/>
      <c r="D46" s="118"/>
      <c r="E46" s="118"/>
      <c r="F46" s="118"/>
      <c r="G46" s="118"/>
      <c r="H46" s="119"/>
      <c r="I46" s="161"/>
      <c r="J46" s="144"/>
      <c r="K46" s="144"/>
      <c r="L46" s="145"/>
    </row>
    <row r="47" spans="1:12" hidden="1">
      <c r="A47" s="114" t="s">
        <v>23</v>
      </c>
      <c r="B47" s="115"/>
      <c r="C47" s="115"/>
      <c r="D47" s="115"/>
      <c r="E47" s="115"/>
      <c r="F47" s="115"/>
      <c r="G47" s="115"/>
      <c r="H47" s="116"/>
      <c r="I47" s="160"/>
      <c r="J47" s="140"/>
      <c r="K47" s="140"/>
      <c r="L47" s="141"/>
    </row>
    <row r="48" spans="1:12" ht="15.75" hidden="1" thickBot="1">
      <c r="A48" s="117"/>
      <c r="B48" s="118"/>
      <c r="C48" s="118"/>
      <c r="D48" s="118"/>
      <c r="E48" s="118"/>
      <c r="F48" s="118"/>
      <c r="G48" s="118"/>
      <c r="H48" s="119"/>
      <c r="I48" s="161"/>
      <c r="J48" s="144"/>
      <c r="K48" s="144"/>
      <c r="L48" s="145"/>
    </row>
    <row r="49" spans="1:12" ht="15.75" hidden="1" thickBot="1">
      <c r="A49" s="124" t="s">
        <v>24</v>
      </c>
      <c r="B49" s="125"/>
      <c r="C49" s="125"/>
      <c r="D49" s="125"/>
      <c r="E49" s="125"/>
      <c r="F49" s="125"/>
      <c r="G49" s="125"/>
      <c r="H49" s="126"/>
      <c r="I49" s="162">
        <v>41852</v>
      </c>
      <c r="J49" s="157"/>
      <c r="K49" s="157"/>
      <c r="L49" s="158"/>
    </row>
    <row r="50" spans="1:12" ht="15.75" hidden="1" thickBot="1">
      <c r="A50" s="124" t="s">
        <v>25</v>
      </c>
      <c r="B50" s="125"/>
      <c r="C50" s="125"/>
      <c r="D50" s="125"/>
      <c r="E50" s="125"/>
      <c r="F50" s="125"/>
      <c r="G50" s="125"/>
      <c r="H50" s="126"/>
      <c r="I50" s="159" t="s">
        <v>135</v>
      </c>
      <c r="J50" s="157"/>
      <c r="K50" s="157"/>
      <c r="L50" s="158"/>
    </row>
    <row r="51" spans="1:12" hidden="1">
      <c r="A51" s="114" t="s">
        <v>26</v>
      </c>
      <c r="B51" s="115"/>
      <c r="C51" s="115"/>
      <c r="D51" s="115"/>
      <c r="E51" s="115"/>
      <c r="F51" s="115"/>
      <c r="G51" s="115"/>
      <c r="H51" s="116"/>
      <c r="I51" s="160" t="s">
        <v>128</v>
      </c>
      <c r="J51" s="140"/>
      <c r="K51" s="140"/>
      <c r="L51" s="141"/>
    </row>
    <row r="52" spans="1:12" ht="15.75" hidden="1" thickBot="1">
      <c r="A52" s="117"/>
      <c r="B52" s="118"/>
      <c r="C52" s="118"/>
      <c r="D52" s="118"/>
      <c r="E52" s="118"/>
      <c r="F52" s="118"/>
      <c r="G52" s="118"/>
      <c r="H52" s="119"/>
      <c r="I52" s="161"/>
      <c r="J52" s="144"/>
      <c r="K52" s="144"/>
      <c r="L52" s="145"/>
    </row>
    <row r="53" spans="1:12" hidden="1">
      <c r="A53" s="114" t="s">
        <v>27</v>
      </c>
      <c r="B53" s="115"/>
      <c r="C53" s="115"/>
      <c r="D53" s="115"/>
      <c r="E53" s="115"/>
      <c r="F53" s="115"/>
      <c r="G53" s="115"/>
      <c r="H53" s="116"/>
      <c r="I53" s="160" t="s">
        <v>29</v>
      </c>
      <c r="J53" s="140"/>
      <c r="K53" s="140"/>
      <c r="L53" s="141"/>
    </row>
    <row r="54" spans="1:12" ht="15.75" hidden="1" thickBot="1">
      <c r="A54" s="117" t="s">
        <v>28</v>
      </c>
      <c r="B54" s="118"/>
      <c r="C54" s="118"/>
      <c r="D54" s="118"/>
      <c r="E54" s="118"/>
      <c r="F54" s="118"/>
      <c r="G54" s="118"/>
      <c r="H54" s="119"/>
      <c r="I54" s="161"/>
      <c r="J54" s="144"/>
      <c r="K54" s="144"/>
      <c r="L54" s="145"/>
    </row>
    <row r="55" spans="1:12" hidden="1">
      <c r="A55" s="196" t="s">
        <v>29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5.75" hidden="1" thickBo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 hidden="1">
      <c r="A57" s="168" t="s">
        <v>113</v>
      </c>
      <c r="B57" s="169"/>
      <c r="C57" s="169"/>
      <c r="D57" s="170"/>
      <c r="E57" s="55"/>
      <c r="F57" s="189" t="s">
        <v>114</v>
      </c>
      <c r="G57" s="190"/>
      <c r="H57" s="174" t="s">
        <v>30</v>
      </c>
      <c r="I57" s="160" t="s">
        <v>31</v>
      </c>
      <c r="J57" s="140"/>
      <c r="K57" s="140"/>
      <c r="L57" s="141"/>
    </row>
    <row r="58" spans="1:12" ht="15.75" hidden="1" thickBot="1">
      <c r="A58" s="171"/>
      <c r="B58" s="172"/>
      <c r="C58" s="172"/>
      <c r="D58" s="173"/>
      <c r="E58" s="56"/>
      <c r="F58" s="191"/>
      <c r="G58" s="192"/>
      <c r="H58" s="175"/>
      <c r="I58" s="161" t="s">
        <v>32</v>
      </c>
      <c r="J58" s="144"/>
      <c r="K58" s="144"/>
      <c r="L58" s="145"/>
    </row>
    <row r="59" spans="1:12" ht="15.75" hidden="1" thickBot="1">
      <c r="A59" s="186" t="s">
        <v>117</v>
      </c>
      <c r="B59" s="187"/>
      <c r="C59" s="187"/>
      <c r="D59" s="188"/>
      <c r="E59" s="57"/>
      <c r="F59" s="112"/>
      <c r="G59" s="113"/>
      <c r="H59" s="58"/>
      <c r="I59" s="165"/>
      <c r="J59" s="166"/>
      <c r="K59" s="166"/>
      <c r="L59" s="167"/>
    </row>
    <row r="60" spans="1:12" ht="45.75" hidden="1" customHeight="1" thickBot="1">
      <c r="A60" s="186" t="s">
        <v>129</v>
      </c>
      <c r="B60" s="187"/>
      <c r="C60" s="187"/>
      <c r="D60" s="188"/>
      <c r="E60" s="57"/>
      <c r="F60" s="112">
        <v>258</v>
      </c>
      <c r="G60" s="113"/>
      <c r="H60" s="59">
        <f>I60/F60</f>
        <v>38978.081472868216</v>
      </c>
      <c r="I60" s="183">
        <f>8480600.03+619556.19+956188.8</f>
        <v>10056345.02</v>
      </c>
      <c r="J60" s="184"/>
      <c r="K60" s="184"/>
      <c r="L60" s="185"/>
    </row>
    <row r="61" spans="1:12" ht="15.75" hidden="1" thickBot="1">
      <c r="A61" s="186" t="s">
        <v>118</v>
      </c>
      <c r="B61" s="187"/>
      <c r="C61" s="187"/>
      <c r="D61" s="188"/>
      <c r="E61" s="57"/>
      <c r="F61" s="112"/>
      <c r="G61" s="113"/>
      <c r="H61" s="59"/>
      <c r="I61" s="183"/>
      <c r="J61" s="184"/>
      <c r="K61" s="184"/>
      <c r="L61" s="185"/>
    </row>
    <row r="62" spans="1:12" ht="15.75" hidden="1" thickBot="1">
      <c r="A62" s="186"/>
      <c r="B62" s="187"/>
      <c r="C62" s="187"/>
      <c r="D62" s="188"/>
      <c r="E62" s="57"/>
      <c r="F62" s="112"/>
      <c r="G62" s="113"/>
      <c r="H62" s="59"/>
      <c r="I62" s="183"/>
      <c r="J62" s="184"/>
      <c r="K62" s="184"/>
      <c r="L62" s="185"/>
    </row>
    <row r="63" spans="1:12" ht="15.75" hidden="1" thickBot="1">
      <c r="A63" s="186"/>
      <c r="B63" s="187"/>
      <c r="C63" s="187"/>
      <c r="D63" s="188"/>
      <c r="E63" s="57"/>
      <c r="F63" s="112"/>
      <c r="G63" s="113"/>
      <c r="H63" s="59"/>
      <c r="I63" s="183"/>
      <c r="J63" s="184"/>
      <c r="K63" s="184"/>
      <c r="L63" s="185"/>
    </row>
    <row r="64" spans="1:12" ht="36.75" hidden="1" customHeight="1" thickBot="1">
      <c r="A64" s="186" t="s">
        <v>33</v>
      </c>
      <c r="B64" s="187"/>
      <c r="C64" s="187"/>
      <c r="D64" s="201"/>
      <c r="E64" s="57"/>
      <c r="F64" s="202"/>
      <c r="G64" s="113"/>
      <c r="H64" s="59"/>
      <c r="I64" s="183"/>
      <c r="J64" s="184"/>
      <c r="K64" s="184"/>
      <c r="L64" s="185"/>
    </row>
    <row r="65" spans="1:12" ht="15.75" hidden="1" thickBot="1">
      <c r="A65" s="186" t="s">
        <v>130</v>
      </c>
      <c r="B65" s="187"/>
      <c r="C65" s="187"/>
      <c r="D65" s="188"/>
      <c r="E65" s="57"/>
      <c r="F65" s="112">
        <v>99</v>
      </c>
      <c r="G65" s="113"/>
      <c r="H65" s="59">
        <f>I65/F65</f>
        <v>6066.4060606060602</v>
      </c>
      <c r="I65" s="183">
        <f>618691.2-18117</f>
        <v>600574.19999999995</v>
      </c>
      <c r="J65" s="184"/>
      <c r="K65" s="184"/>
      <c r="L65" s="185"/>
    </row>
    <row r="66" spans="1:12" ht="15.75" hidden="1" thickBot="1">
      <c r="A66" s="186"/>
      <c r="B66" s="187"/>
      <c r="C66" s="187"/>
      <c r="D66" s="188"/>
      <c r="E66" s="57"/>
      <c r="F66" s="112"/>
      <c r="G66" s="113"/>
      <c r="H66" s="58"/>
      <c r="I66" s="165"/>
      <c r="J66" s="166"/>
      <c r="K66" s="166"/>
      <c r="L66" s="167"/>
    </row>
    <row r="67" spans="1:12" ht="15.75" hidden="1" thickBot="1">
      <c r="A67" s="186"/>
      <c r="B67" s="187"/>
      <c r="C67" s="187"/>
      <c r="D67" s="188"/>
      <c r="E67" s="57"/>
      <c r="F67" s="112"/>
      <c r="G67" s="113"/>
      <c r="H67" s="58"/>
      <c r="I67" s="165"/>
      <c r="J67" s="166"/>
      <c r="K67" s="166"/>
      <c r="L67" s="167"/>
    </row>
    <row r="68" spans="1:12" hidden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idden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idden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idden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idden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idden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idden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idden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idden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idden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idden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idden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idden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idden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idden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idden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idden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idden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idden="1">
      <c r="A87" s="109" t="s">
        <v>119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5" hidden="1" customHeight="1">
      <c r="A88" s="203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5.75" hidden="1" thickBot="1">
      <c r="A89" s="203" t="s">
        <v>34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5.75" hidden="1" thickBot="1">
      <c r="A90" s="204" t="s">
        <v>113</v>
      </c>
      <c r="B90" s="205"/>
      <c r="C90" s="205"/>
      <c r="D90" s="205"/>
      <c r="E90" s="205"/>
      <c r="F90" s="206"/>
      <c r="G90" s="168" t="s">
        <v>35</v>
      </c>
      <c r="H90" s="169"/>
      <c r="I90" s="190"/>
      <c r="J90" s="207"/>
      <c r="K90" s="207"/>
      <c r="L90" s="207"/>
    </row>
    <row r="91" spans="1:12" ht="15.75" hidden="1" thickBot="1">
      <c r="A91" s="159">
        <v>1</v>
      </c>
      <c r="B91" s="157"/>
      <c r="C91" s="157"/>
      <c r="D91" s="157"/>
      <c r="E91" s="157"/>
      <c r="F91" s="157"/>
      <c r="G91" s="159">
        <v>2</v>
      </c>
      <c r="H91" s="157"/>
      <c r="I91" s="158"/>
      <c r="J91" s="203"/>
      <c r="K91" s="203"/>
      <c r="L91" s="203"/>
    </row>
    <row r="92" spans="1:12" hidden="1">
      <c r="A92" s="208" t="s">
        <v>36</v>
      </c>
      <c r="B92" s="209"/>
      <c r="C92" s="209"/>
      <c r="D92" s="209"/>
      <c r="E92" s="209"/>
      <c r="F92" s="209"/>
      <c r="G92" s="176">
        <v>7660.2</v>
      </c>
      <c r="H92" s="105"/>
      <c r="I92" s="177"/>
      <c r="J92" s="203"/>
      <c r="K92" s="203"/>
      <c r="L92" s="203"/>
    </row>
    <row r="93" spans="1:12" ht="15.75" hidden="1" thickBot="1">
      <c r="A93" s="210"/>
      <c r="B93" s="211"/>
      <c r="C93" s="211"/>
      <c r="D93" s="211"/>
      <c r="E93" s="211"/>
      <c r="F93" s="211"/>
      <c r="G93" s="178"/>
      <c r="H93" s="123"/>
      <c r="I93" s="179"/>
      <c r="J93" s="203"/>
      <c r="K93" s="203"/>
      <c r="L93" s="203"/>
    </row>
    <row r="94" spans="1:12" ht="36" hidden="1" customHeight="1" thickBot="1">
      <c r="A94" s="130" t="s">
        <v>37</v>
      </c>
      <c r="B94" s="131"/>
      <c r="C94" s="131"/>
      <c r="D94" s="131"/>
      <c r="E94" s="131"/>
      <c r="F94" s="131"/>
      <c r="G94" s="159">
        <v>4345.1000000000004</v>
      </c>
      <c r="H94" s="157"/>
      <c r="I94" s="158"/>
      <c r="J94" s="203"/>
      <c r="K94" s="203"/>
      <c r="L94" s="203"/>
    </row>
    <row r="95" spans="1:12" ht="39.75" hidden="1" customHeight="1" thickBot="1">
      <c r="A95" s="133" t="s">
        <v>38</v>
      </c>
      <c r="B95" s="134"/>
      <c r="C95" s="134"/>
      <c r="D95" s="134"/>
      <c r="E95" s="134"/>
      <c r="F95" s="134"/>
      <c r="G95" s="160">
        <v>2535.9</v>
      </c>
      <c r="H95" s="140"/>
      <c r="I95" s="141"/>
      <c r="J95" s="203"/>
      <c r="K95" s="203"/>
      <c r="L95" s="203"/>
    </row>
    <row r="96" spans="1:12" ht="33" hidden="1" customHeight="1" thickBot="1">
      <c r="A96" s="130" t="s">
        <v>39</v>
      </c>
      <c r="B96" s="131"/>
      <c r="C96" s="131"/>
      <c r="D96" s="131"/>
      <c r="E96" s="131"/>
      <c r="F96" s="131"/>
      <c r="G96" s="159"/>
      <c r="H96" s="157"/>
      <c r="I96" s="158"/>
      <c r="J96" s="203"/>
      <c r="K96" s="203"/>
      <c r="L96" s="203"/>
    </row>
    <row r="97" spans="1:12" ht="36" hidden="1" customHeight="1" thickBot="1">
      <c r="A97" s="133" t="s">
        <v>40</v>
      </c>
      <c r="B97" s="134"/>
      <c r="C97" s="134"/>
      <c r="D97" s="134"/>
      <c r="E97" s="134"/>
      <c r="F97" s="134"/>
      <c r="G97" s="160"/>
      <c r="H97" s="140"/>
      <c r="I97" s="141"/>
      <c r="J97" s="203"/>
      <c r="K97" s="203"/>
      <c r="L97" s="203"/>
    </row>
    <row r="98" spans="1:12" ht="37.5" hidden="1" customHeight="1" thickBot="1">
      <c r="A98" s="130" t="s">
        <v>41</v>
      </c>
      <c r="B98" s="131"/>
      <c r="C98" s="131"/>
      <c r="D98" s="131"/>
      <c r="E98" s="131"/>
      <c r="F98" s="131"/>
      <c r="G98" s="159"/>
      <c r="H98" s="157"/>
      <c r="I98" s="158"/>
      <c r="J98" s="203"/>
      <c r="K98" s="203"/>
      <c r="L98" s="203"/>
    </row>
    <row r="99" spans="1:12" ht="15.75" hidden="1" thickBot="1">
      <c r="A99" s="133"/>
      <c r="B99" s="134"/>
      <c r="C99" s="134"/>
      <c r="D99" s="134"/>
      <c r="E99" s="134"/>
      <c r="F99" s="134"/>
      <c r="G99" s="160"/>
      <c r="H99" s="140"/>
      <c r="I99" s="141"/>
      <c r="J99" s="203"/>
      <c r="K99" s="203"/>
      <c r="L99" s="203"/>
    </row>
    <row r="100" spans="1:12" ht="29.25" hidden="1" customHeight="1" thickBot="1">
      <c r="A100" s="130" t="s">
        <v>42</v>
      </c>
      <c r="B100" s="131"/>
      <c r="C100" s="131"/>
      <c r="D100" s="131"/>
      <c r="E100" s="131"/>
      <c r="F100" s="131"/>
      <c r="G100" s="159"/>
      <c r="H100" s="157"/>
      <c r="I100" s="158"/>
      <c r="J100" s="203"/>
      <c r="K100" s="203"/>
      <c r="L100" s="203"/>
    </row>
    <row r="101" spans="1:12" ht="15.75" hidden="1" thickBot="1">
      <c r="A101" s="133" t="s">
        <v>43</v>
      </c>
      <c r="B101" s="134"/>
      <c r="C101" s="134"/>
      <c r="D101" s="134"/>
      <c r="E101" s="134"/>
      <c r="F101" s="134"/>
      <c r="G101" s="160"/>
      <c r="H101" s="140"/>
      <c r="I101" s="141"/>
      <c r="J101" s="203"/>
      <c r="K101" s="203"/>
      <c r="L101" s="203"/>
    </row>
    <row r="102" spans="1:12" ht="15.75" hidden="1" thickBot="1">
      <c r="A102" s="130" t="s">
        <v>44</v>
      </c>
      <c r="B102" s="131"/>
      <c r="C102" s="131"/>
      <c r="D102" s="131"/>
      <c r="E102" s="131"/>
      <c r="F102" s="131"/>
      <c r="G102" s="165"/>
      <c r="H102" s="166"/>
      <c r="I102" s="167"/>
      <c r="J102" s="212"/>
      <c r="K102" s="212"/>
      <c r="L102" s="212"/>
    </row>
    <row r="103" spans="1:12" ht="15.75" hidden="1" thickBot="1">
      <c r="A103" s="130" t="s">
        <v>45</v>
      </c>
      <c r="B103" s="131"/>
      <c r="C103" s="131"/>
      <c r="D103" s="131"/>
      <c r="E103" s="131"/>
      <c r="F103" s="131"/>
      <c r="G103" s="159"/>
      <c r="H103" s="157"/>
      <c r="I103" s="158"/>
      <c r="J103" s="203"/>
      <c r="K103" s="203"/>
      <c r="L103" s="203"/>
    </row>
    <row r="104" spans="1:12" ht="15.75" hidden="1" thickBot="1">
      <c r="A104" s="133" t="s">
        <v>46</v>
      </c>
      <c r="B104" s="134"/>
      <c r="C104" s="134"/>
      <c r="D104" s="134"/>
      <c r="E104" s="134"/>
      <c r="F104" s="134"/>
      <c r="G104" s="160">
        <f>G107</f>
        <v>336.9</v>
      </c>
      <c r="H104" s="140"/>
      <c r="I104" s="141"/>
      <c r="J104" s="203"/>
      <c r="K104" s="203"/>
      <c r="L104" s="203"/>
    </row>
    <row r="105" spans="1:12" hidden="1">
      <c r="A105" s="133" t="s">
        <v>47</v>
      </c>
      <c r="B105" s="134"/>
      <c r="C105" s="134"/>
      <c r="D105" s="134"/>
      <c r="E105" s="134"/>
      <c r="F105" s="134"/>
      <c r="G105" s="160"/>
      <c r="H105" s="140"/>
      <c r="I105" s="141"/>
      <c r="J105" s="203"/>
      <c r="K105" s="203"/>
      <c r="L105" s="203"/>
    </row>
    <row r="106" spans="1:12" ht="15.75" hidden="1" thickBot="1">
      <c r="A106" s="102"/>
      <c r="B106" s="139"/>
      <c r="C106" s="139"/>
      <c r="D106" s="139"/>
      <c r="E106" s="139"/>
      <c r="F106" s="139"/>
      <c r="G106" s="213"/>
      <c r="H106" s="203"/>
      <c r="I106" s="143"/>
      <c r="J106" s="203"/>
      <c r="K106" s="203"/>
      <c r="L106" s="203"/>
    </row>
    <row r="107" spans="1:12" ht="26.25" hidden="1" customHeight="1" thickBot="1">
      <c r="A107" s="133" t="s">
        <v>48</v>
      </c>
      <c r="B107" s="134"/>
      <c r="C107" s="134"/>
      <c r="D107" s="134"/>
      <c r="E107" s="134"/>
      <c r="F107" s="134"/>
      <c r="G107" s="160">
        <v>336.9</v>
      </c>
      <c r="H107" s="140"/>
      <c r="I107" s="141"/>
      <c r="J107" s="203"/>
      <c r="K107" s="203"/>
      <c r="L107" s="203"/>
    </row>
    <row r="108" spans="1:12" ht="37.5" hidden="1" customHeight="1" thickBot="1">
      <c r="A108" s="130" t="s">
        <v>49</v>
      </c>
      <c r="B108" s="131"/>
      <c r="C108" s="131"/>
      <c r="D108" s="131"/>
      <c r="E108" s="131"/>
      <c r="F108" s="131"/>
      <c r="G108" s="159"/>
      <c r="H108" s="157"/>
      <c r="I108" s="158"/>
      <c r="J108" s="203"/>
      <c r="K108" s="203"/>
      <c r="L108" s="203"/>
    </row>
    <row r="109" spans="1:12" ht="37.5" hidden="1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61"/>
      <c r="K109" s="61"/>
      <c r="L109" s="61"/>
    </row>
    <row r="110" spans="1:12" ht="37.5" hidden="1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61"/>
      <c r="K110" s="61"/>
      <c r="L110" s="61"/>
    </row>
    <row r="111" spans="1:12" ht="37.5" hidden="1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61"/>
      <c r="K111" s="61"/>
      <c r="L111" s="61"/>
    </row>
    <row r="112" spans="1:12" ht="37.5" hidden="1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61"/>
      <c r="K112" s="61"/>
      <c r="L112" s="61"/>
    </row>
    <row r="113" spans="1:31" ht="37.5" hidden="1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61"/>
      <c r="K113" s="61"/>
      <c r="L113" s="61"/>
    </row>
    <row r="114" spans="1:31" ht="37.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61"/>
      <c r="K114" s="61"/>
      <c r="L114" s="61"/>
    </row>
    <row r="115" spans="1:3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31" ht="15.7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31" ht="1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31" ht="9" customHeight="1" thickBo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</row>
    <row r="119" spans="1:31" ht="34.5" customHeight="1" thickBot="1">
      <c r="A119" s="240" t="s">
        <v>113</v>
      </c>
      <c r="B119" s="240"/>
      <c r="C119" s="240"/>
      <c r="D119" s="240"/>
      <c r="E119" s="241" t="s">
        <v>50</v>
      </c>
      <c r="F119" s="246" t="s">
        <v>115</v>
      </c>
      <c r="G119" s="246"/>
      <c r="H119" s="159" t="s">
        <v>51</v>
      </c>
      <c r="I119" s="214"/>
      <c r="J119" s="214"/>
      <c r="K119" s="214"/>
      <c r="L119" s="214"/>
      <c r="M119" s="214"/>
      <c r="N119" s="214"/>
      <c r="O119" s="215"/>
      <c r="P119" s="159" t="s">
        <v>52</v>
      </c>
      <c r="Q119" s="214"/>
      <c r="R119" s="214"/>
      <c r="S119" s="214"/>
      <c r="T119" s="214"/>
      <c r="U119" s="214"/>
      <c r="V119" s="214"/>
      <c r="W119" s="215"/>
      <c r="X119" s="159" t="s">
        <v>53</v>
      </c>
      <c r="Y119" s="214"/>
      <c r="Z119" s="214"/>
      <c r="AA119" s="214"/>
      <c r="AB119" s="214"/>
      <c r="AC119" s="214"/>
      <c r="AD119" s="214"/>
      <c r="AE119" s="215"/>
    </row>
    <row r="120" spans="1:31" ht="15.75" thickBot="1">
      <c r="A120" s="240"/>
      <c r="B120" s="240"/>
      <c r="C120" s="240"/>
      <c r="D120" s="240"/>
      <c r="E120" s="242"/>
      <c r="F120" s="246"/>
      <c r="G120" s="159"/>
      <c r="H120" s="237" t="s">
        <v>5</v>
      </c>
      <c r="I120" s="225" t="s">
        <v>54</v>
      </c>
      <c r="J120" s="226"/>
      <c r="K120" s="226"/>
      <c r="L120" s="226"/>
      <c r="M120" s="226"/>
      <c r="N120" s="226"/>
      <c r="O120" s="227"/>
      <c r="P120" s="237" t="s">
        <v>5</v>
      </c>
      <c r="Q120" s="225" t="s">
        <v>54</v>
      </c>
      <c r="R120" s="226"/>
      <c r="S120" s="226"/>
      <c r="T120" s="226"/>
      <c r="U120" s="226"/>
      <c r="V120" s="226"/>
      <c r="W120" s="227"/>
      <c r="X120" s="237" t="s">
        <v>5</v>
      </c>
      <c r="Y120" s="225" t="s">
        <v>54</v>
      </c>
      <c r="Z120" s="226"/>
      <c r="AA120" s="226"/>
      <c r="AB120" s="226"/>
      <c r="AC120" s="226"/>
      <c r="AD120" s="226"/>
      <c r="AE120" s="227"/>
    </row>
    <row r="121" spans="1:31" ht="123" customHeight="1" thickBot="1">
      <c r="A121" s="240"/>
      <c r="B121" s="240"/>
      <c r="C121" s="240"/>
      <c r="D121" s="240"/>
      <c r="E121" s="242"/>
      <c r="F121" s="246"/>
      <c r="G121" s="159"/>
      <c r="H121" s="238"/>
      <c r="I121" s="236" t="s">
        <v>116</v>
      </c>
      <c r="J121" s="218" t="s">
        <v>55</v>
      </c>
      <c r="K121" s="219"/>
      <c r="L121" s="216" t="s">
        <v>56</v>
      </c>
      <c r="M121" s="216" t="s">
        <v>57</v>
      </c>
      <c r="N121" s="224" t="s">
        <v>58</v>
      </c>
      <c r="O121" s="206"/>
      <c r="P121" s="238"/>
      <c r="Q121" s="236" t="s">
        <v>116</v>
      </c>
      <c r="R121" s="218" t="s">
        <v>55</v>
      </c>
      <c r="S121" s="219"/>
      <c r="T121" s="216" t="s">
        <v>56</v>
      </c>
      <c r="U121" s="216" t="s">
        <v>57</v>
      </c>
      <c r="V121" s="224" t="s">
        <v>58</v>
      </c>
      <c r="W121" s="206"/>
      <c r="X121" s="238"/>
      <c r="Y121" s="236" t="s">
        <v>116</v>
      </c>
      <c r="Z121" s="218" t="s">
        <v>55</v>
      </c>
      <c r="AA121" s="219"/>
      <c r="AB121" s="216" t="s">
        <v>56</v>
      </c>
      <c r="AC121" s="216" t="s">
        <v>57</v>
      </c>
      <c r="AD121" s="224" t="s">
        <v>58</v>
      </c>
      <c r="AE121" s="206"/>
    </row>
    <row r="122" spans="1:31" ht="45.75" customHeight="1" thickBot="1">
      <c r="A122" s="241"/>
      <c r="B122" s="241"/>
      <c r="C122" s="241"/>
      <c r="D122" s="241"/>
      <c r="E122" s="242"/>
      <c r="F122" s="174"/>
      <c r="G122" s="160"/>
      <c r="H122" s="239"/>
      <c r="I122" s="220"/>
      <c r="J122" s="220"/>
      <c r="K122" s="221"/>
      <c r="L122" s="217"/>
      <c r="M122" s="235"/>
      <c r="N122" s="2" t="s">
        <v>111</v>
      </c>
      <c r="O122" s="3" t="s">
        <v>59</v>
      </c>
      <c r="P122" s="239"/>
      <c r="Q122" s="220"/>
      <c r="R122" s="220"/>
      <c r="S122" s="221"/>
      <c r="T122" s="217"/>
      <c r="U122" s="235"/>
      <c r="V122" s="2" t="s">
        <v>111</v>
      </c>
      <c r="W122" s="3" t="s">
        <v>59</v>
      </c>
      <c r="X122" s="239"/>
      <c r="Y122" s="220"/>
      <c r="Z122" s="220"/>
      <c r="AA122" s="221"/>
      <c r="AB122" s="217"/>
      <c r="AC122" s="235"/>
      <c r="AD122" s="2" t="s">
        <v>111</v>
      </c>
      <c r="AE122" s="3" t="s">
        <v>59</v>
      </c>
    </row>
    <row r="123" spans="1:31" ht="15.75" thickBot="1">
      <c r="A123" s="243">
        <v>1</v>
      </c>
      <c r="B123" s="244"/>
      <c r="C123" s="244"/>
      <c r="D123" s="245"/>
      <c r="E123" s="63">
        <v>2</v>
      </c>
      <c r="F123" s="159">
        <v>3</v>
      </c>
      <c r="G123" s="247"/>
      <c r="H123" s="4">
        <v>4</v>
      </c>
      <c r="I123" s="5">
        <v>5</v>
      </c>
      <c r="J123" s="230">
        <v>6</v>
      </c>
      <c r="K123" s="231"/>
      <c r="L123" s="5">
        <v>7</v>
      </c>
      <c r="M123" s="6">
        <v>8</v>
      </c>
      <c r="N123" s="7">
        <v>9</v>
      </c>
      <c r="O123" s="8">
        <v>10</v>
      </c>
      <c r="P123" s="4">
        <v>4</v>
      </c>
      <c r="Q123" s="5">
        <v>5</v>
      </c>
      <c r="R123" s="230">
        <v>6</v>
      </c>
      <c r="S123" s="231"/>
      <c r="T123" s="5">
        <v>7</v>
      </c>
      <c r="U123" s="6">
        <v>8</v>
      </c>
      <c r="V123" s="7">
        <v>9</v>
      </c>
      <c r="W123" s="8">
        <v>10</v>
      </c>
      <c r="X123" s="4">
        <v>4</v>
      </c>
      <c r="Y123" s="5">
        <v>5</v>
      </c>
      <c r="Z123" s="230">
        <v>6</v>
      </c>
      <c r="AA123" s="231"/>
      <c r="AB123" s="5">
        <v>7</v>
      </c>
      <c r="AC123" s="6">
        <v>8</v>
      </c>
      <c r="AD123" s="7">
        <v>9</v>
      </c>
      <c r="AE123" s="8">
        <v>10</v>
      </c>
    </row>
    <row r="124" spans="1:31" ht="35.25" customHeight="1" thickBot="1">
      <c r="A124" s="232" t="s">
        <v>60</v>
      </c>
      <c r="B124" s="232"/>
      <c r="C124" s="232"/>
      <c r="D124" s="232"/>
      <c r="E124" s="66">
        <v>100</v>
      </c>
      <c r="F124" s="248" t="s">
        <v>112</v>
      </c>
      <c r="G124" s="248"/>
      <c r="H124" s="10">
        <f>H127+H130+H131</f>
        <v>11166826.579999998</v>
      </c>
      <c r="I124" s="9">
        <f>I127</f>
        <v>10056345.02</v>
      </c>
      <c r="J124" s="222">
        <f>J130</f>
        <v>491790.36</v>
      </c>
      <c r="K124" s="223"/>
      <c r="L124" s="11"/>
      <c r="M124" s="12"/>
      <c r="N124" s="13">
        <f>N127+N131</f>
        <v>618691.19999999995</v>
      </c>
      <c r="O124" s="14"/>
      <c r="P124" s="10">
        <f>Q124+R124+T124+U124+V124</f>
        <v>11218196.99</v>
      </c>
      <c r="Q124" s="9">
        <f>Q127</f>
        <v>10085178.74</v>
      </c>
      <c r="R124" s="222">
        <f>R130</f>
        <v>514327.05</v>
      </c>
      <c r="S124" s="223"/>
      <c r="T124" s="11">
        <f>L124</f>
        <v>0</v>
      </c>
      <c r="U124" s="12">
        <f>M124</f>
        <v>0</v>
      </c>
      <c r="V124" s="13">
        <f>N124</f>
        <v>618691.19999999995</v>
      </c>
      <c r="W124" s="14">
        <f>O124</f>
        <v>0</v>
      </c>
      <c r="X124" s="10">
        <f>P124</f>
        <v>11218196.99</v>
      </c>
      <c r="Y124" s="9">
        <f>Y127</f>
        <v>10085178.74</v>
      </c>
      <c r="Z124" s="222">
        <f>Z130</f>
        <v>514327.05</v>
      </c>
      <c r="AA124" s="223"/>
      <c r="AB124" s="11">
        <f>T124</f>
        <v>0</v>
      </c>
      <c r="AC124" s="12">
        <f>U124</f>
        <v>0</v>
      </c>
      <c r="AD124" s="13">
        <f>V124</f>
        <v>618691.19999999995</v>
      </c>
      <c r="AE124" s="14">
        <f>W124</f>
        <v>0</v>
      </c>
    </row>
    <row r="125" spans="1:31" ht="42.75" customHeight="1" thickBot="1">
      <c r="A125" s="234" t="s">
        <v>61</v>
      </c>
      <c r="B125" s="234"/>
      <c r="C125" s="234"/>
      <c r="D125" s="234"/>
      <c r="E125" s="67">
        <v>110</v>
      </c>
      <c r="F125" s="233" t="s">
        <v>142</v>
      </c>
      <c r="G125" s="233"/>
      <c r="H125" s="15"/>
      <c r="I125" s="16" t="s">
        <v>112</v>
      </c>
      <c r="J125" s="228" t="s">
        <v>112</v>
      </c>
      <c r="K125" s="229"/>
      <c r="L125" s="17" t="s">
        <v>112</v>
      </c>
      <c r="M125" s="12" t="s">
        <v>112</v>
      </c>
      <c r="N125" s="13"/>
      <c r="O125" s="14" t="s">
        <v>112</v>
      </c>
      <c r="P125" s="15"/>
      <c r="Q125" s="16" t="s">
        <v>112</v>
      </c>
      <c r="R125" s="228" t="s">
        <v>112</v>
      </c>
      <c r="S125" s="229"/>
      <c r="T125" s="17" t="s">
        <v>112</v>
      </c>
      <c r="U125" s="12" t="s">
        <v>112</v>
      </c>
      <c r="V125" s="13">
        <f>N125</f>
        <v>0</v>
      </c>
      <c r="W125" s="14" t="s">
        <v>112</v>
      </c>
      <c r="X125" s="15"/>
      <c r="Y125" s="16" t="s">
        <v>112</v>
      </c>
      <c r="Z125" s="228" t="s">
        <v>112</v>
      </c>
      <c r="AA125" s="229"/>
      <c r="AB125" s="17" t="s">
        <v>112</v>
      </c>
      <c r="AC125" s="12" t="s">
        <v>112</v>
      </c>
      <c r="AD125" s="13">
        <f>V125</f>
        <v>0</v>
      </c>
      <c r="AE125" s="14" t="s">
        <v>112</v>
      </c>
    </row>
    <row r="126" spans="1:31" ht="15.75" thickBot="1">
      <c r="A126" s="249"/>
      <c r="B126" s="249"/>
      <c r="C126" s="249"/>
      <c r="D126" s="249"/>
      <c r="E126" s="65"/>
      <c r="F126" s="233"/>
      <c r="G126" s="233"/>
      <c r="H126" s="15"/>
      <c r="I126" s="16"/>
      <c r="J126" s="228"/>
      <c r="K126" s="229"/>
      <c r="L126" s="17"/>
      <c r="M126" s="12"/>
      <c r="N126" s="13"/>
      <c r="O126" s="14"/>
      <c r="P126" s="15"/>
      <c r="Q126" s="16"/>
      <c r="R126" s="228"/>
      <c r="S126" s="229"/>
      <c r="T126" s="17"/>
      <c r="U126" s="12"/>
      <c r="V126" s="13"/>
      <c r="W126" s="14"/>
      <c r="X126" s="15"/>
      <c r="Y126" s="16"/>
      <c r="Z126" s="228"/>
      <c r="AA126" s="229"/>
      <c r="AB126" s="17"/>
      <c r="AC126" s="12"/>
      <c r="AD126" s="13"/>
      <c r="AE126" s="14"/>
    </row>
    <row r="127" spans="1:31" ht="15.75" thickBot="1">
      <c r="A127" s="234" t="s">
        <v>62</v>
      </c>
      <c r="B127" s="234"/>
      <c r="C127" s="234"/>
      <c r="D127" s="234"/>
      <c r="E127" s="67">
        <v>120</v>
      </c>
      <c r="F127" s="240">
        <v>130</v>
      </c>
      <c r="G127" s="240"/>
      <c r="H127" s="15">
        <f>I127+N127</f>
        <v>10656919.219999999</v>
      </c>
      <c r="I127" s="16">
        <f>I134</f>
        <v>10056345.02</v>
      </c>
      <c r="J127" s="228" t="s">
        <v>112</v>
      </c>
      <c r="K127" s="229"/>
      <c r="L127" s="17" t="s">
        <v>112</v>
      </c>
      <c r="M127" s="12"/>
      <c r="N127" s="13">
        <f>N134-N131</f>
        <v>600574.19999999995</v>
      </c>
      <c r="O127" s="14"/>
      <c r="P127" s="15">
        <f>Q127+V127</f>
        <v>10685752.939999999</v>
      </c>
      <c r="Q127" s="16">
        <f>Q134</f>
        <v>10085178.74</v>
      </c>
      <c r="R127" s="228" t="s">
        <v>112</v>
      </c>
      <c r="S127" s="229"/>
      <c r="T127" s="17" t="s">
        <v>112</v>
      </c>
      <c r="U127" s="12">
        <f>M127</f>
        <v>0</v>
      </c>
      <c r="V127" s="13">
        <f>N127</f>
        <v>600574.19999999995</v>
      </c>
      <c r="W127" s="14"/>
      <c r="X127" s="15">
        <f>P127</f>
        <v>10685752.939999999</v>
      </c>
      <c r="Y127" s="16">
        <f>Q127</f>
        <v>10085178.74</v>
      </c>
      <c r="Z127" s="228" t="s">
        <v>112</v>
      </c>
      <c r="AA127" s="229"/>
      <c r="AB127" s="17" t="s">
        <v>112</v>
      </c>
      <c r="AC127" s="12">
        <f>U127</f>
        <v>0</v>
      </c>
      <c r="AD127" s="13">
        <f>V127</f>
        <v>600574.19999999995</v>
      </c>
      <c r="AE127" s="14"/>
    </row>
    <row r="128" spans="1:31" ht="36" customHeight="1" thickBot="1">
      <c r="A128" s="234" t="s">
        <v>63</v>
      </c>
      <c r="B128" s="234"/>
      <c r="C128" s="234"/>
      <c r="D128" s="234"/>
      <c r="E128" s="65">
        <v>130</v>
      </c>
      <c r="F128" s="240"/>
      <c r="G128" s="240"/>
      <c r="H128" s="15"/>
      <c r="I128" s="16" t="s">
        <v>112</v>
      </c>
      <c r="J128" s="228" t="s">
        <v>112</v>
      </c>
      <c r="K128" s="229"/>
      <c r="L128" s="17" t="s">
        <v>112</v>
      </c>
      <c r="M128" s="12" t="s">
        <v>112</v>
      </c>
      <c r="N128" s="13"/>
      <c r="O128" s="14" t="s">
        <v>112</v>
      </c>
      <c r="P128" s="15"/>
      <c r="Q128" s="16" t="s">
        <v>112</v>
      </c>
      <c r="R128" s="228" t="s">
        <v>112</v>
      </c>
      <c r="S128" s="229"/>
      <c r="T128" s="17" t="s">
        <v>112</v>
      </c>
      <c r="U128" s="12" t="s">
        <v>112</v>
      </c>
      <c r="V128" s="13">
        <f>N128</f>
        <v>0</v>
      </c>
      <c r="W128" s="14" t="s">
        <v>112</v>
      </c>
      <c r="X128" s="15"/>
      <c r="Y128" s="16" t="s">
        <v>112</v>
      </c>
      <c r="Z128" s="228" t="s">
        <v>112</v>
      </c>
      <c r="AA128" s="229"/>
      <c r="AB128" s="17" t="s">
        <v>112</v>
      </c>
      <c r="AC128" s="12" t="s">
        <v>112</v>
      </c>
      <c r="AD128" s="13">
        <f>V128</f>
        <v>0</v>
      </c>
      <c r="AE128" s="14" t="s">
        <v>112</v>
      </c>
    </row>
    <row r="129" spans="1:31" ht="79.5" customHeight="1" thickBot="1">
      <c r="A129" s="249" t="s">
        <v>64</v>
      </c>
      <c r="B129" s="249"/>
      <c r="C129" s="249"/>
      <c r="D129" s="249"/>
      <c r="E129" s="65">
        <v>140</v>
      </c>
      <c r="F129" s="240"/>
      <c r="G129" s="240"/>
      <c r="H129" s="15"/>
      <c r="I129" s="16" t="s">
        <v>112</v>
      </c>
      <c r="J129" s="228" t="s">
        <v>112</v>
      </c>
      <c r="K129" s="229"/>
      <c r="L129" s="17" t="s">
        <v>112</v>
      </c>
      <c r="M129" s="12" t="s">
        <v>112</v>
      </c>
      <c r="N129" s="13"/>
      <c r="O129" s="14" t="s">
        <v>112</v>
      </c>
      <c r="P129" s="15"/>
      <c r="Q129" s="16" t="s">
        <v>112</v>
      </c>
      <c r="R129" s="228" t="s">
        <v>112</v>
      </c>
      <c r="S129" s="229"/>
      <c r="T129" s="17" t="s">
        <v>112</v>
      </c>
      <c r="U129" s="12" t="s">
        <v>112</v>
      </c>
      <c r="V129" s="13">
        <f>N129</f>
        <v>0</v>
      </c>
      <c r="W129" s="14" t="s">
        <v>112</v>
      </c>
      <c r="X129" s="15"/>
      <c r="Y129" s="16" t="s">
        <v>112</v>
      </c>
      <c r="Z129" s="228" t="s">
        <v>112</v>
      </c>
      <c r="AA129" s="229"/>
      <c r="AB129" s="17" t="s">
        <v>112</v>
      </c>
      <c r="AC129" s="12" t="s">
        <v>112</v>
      </c>
      <c r="AD129" s="13">
        <f>V129</f>
        <v>0</v>
      </c>
      <c r="AE129" s="14" t="s">
        <v>112</v>
      </c>
    </row>
    <row r="130" spans="1:31" ht="35.25" customHeight="1" thickBot="1">
      <c r="A130" s="249" t="s">
        <v>65</v>
      </c>
      <c r="B130" s="249"/>
      <c r="C130" s="249"/>
      <c r="D130" s="249"/>
      <c r="E130" s="65">
        <v>150</v>
      </c>
      <c r="F130" s="240">
        <v>180</v>
      </c>
      <c r="G130" s="240"/>
      <c r="H130" s="15">
        <f>J130</f>
        <v>491790.36</v>
      </c>
      <c r="I130" s="16" t="s">
        <v>112</v>
      </c>
      <c r="J130" s="228">
        <f>J134</f>
        <v>491790.36</v>
      </c>
      <c r="K130" s="229"/>
      <c r="L130" s="17"/>
      <c r="M130" s="12" t="s">
        <v>112</v>
      </c>
      <c r="N130" s="13" t="s">
        <v>112</v>
      </c>
      <c r="O130" s="14" t="s">
        <v>112</v>
      </c>
      <c r="P130" s="15">
        <f>R130</f>
        <v>514327.05</v>
      </c>
      <c r="Q130" s="16" t="s">
        <v>112</v>
      </c>
      <c r="R130" s="228">
        <f>R134</f>
        <v>514327.05</v>
      </c>
      <c r="S130" s="229"/>
      <c r="T130" s="17">
        <f>L130</f>
        <v>0</v>
      </c>
      <c r="U130" s="12" t="s">
        <v>112</v>
      </c>
      <c r="V130" s="13" t="s">
        <v>112</v>
      </c>
      <c r="W130" s="14" t="s">
        <v>112</v>
      </c>
      <c r="X130" s="15">
        <f>P130</f>
        <v>514327.05</v>
      </c>
      <c r="Y130" s="16" t="s">
        <v>112</v>
      </c>
      <c r="Z130" s="228">
        <f>R130</f>
        <v>514327.05</v>
      </c>
      <c r="AA130" s="229"/>
      <c r="AB130" s="17">
        <f>T130</f>
        <v>0</v>
      </c>
      <c r="AC130" s="12" t="s">
        <v>112</v>
      </c>
      <c r="AD130" s="13" t="s">
        <v>112</v>
      </c>
      <c r="AE130" s="14" t="s">
        <v>112</v>
      </c>
    </row>
    <row r="131" spans="1:31" ht="15.75" thickBot="1">
      <c r="A131" s="249" t="s">
        <v>66</v>
      </c>
      <c r="B131" s="249"/>
      <c r="C131" s="249"/>
      <c r="D131" s="249"/>
      <c r="E131" s="65">
        <v>160</v>
      </c>
      <c r="F131" s="233" t="s">
        <v>170</v>
      </c>
      <c r="G131" s="233"/>
      <c r="H131" s="15">
        <f>N131</f>
        <v>18117</v>
      </c>
      <c r="I131" s="16" t="s">
        <v>112</v>
      </c>
      <c r="J131" s="228" t="s">
        <v>112</v>
      </c>
      <c r="K131" s="229"/>
      <c r="L131" s="17" t="s">
        <v>112</v>
      </c>
      <c r="M131" s="12" t="s">
        <v>112</v>
      </c>
      <c r="N131" s="13">
        <v>18117</v>
      </c>
      <c r="O131" s="14"/>
      <c r="P131" s="15">
        <f>H131</f>
        <v>18117</v>
      </c>
      <c r="Q131" s="16" t="s">
        <v>112</v>
      </c>
      <c r="R131" s="228" t="s">
        <v>112</v>
      </c>
      <c r="S131" s="229"/>
      <c r="T131" s="17" t="s">
        <v>112</v>
      </c>
      <c r="U131" s="12" t="s">
        <v>112</v>
      </c>
      <c r="V131" s="13">
        <f>N131</f>
        <v>18117</v>
      </c>
      <c r="W131" s="14"/>
      <c r="X131" s="15">
        <f>P131</f>
        <v>18117</v>
      </c>
      <c r="Y131" s="16" t="s">
        <v>112</v>
      </c>
      <c r="Z131" s="228" t="s">
        <v>112</v>
      </c>
      <c r="AA131" s="229"/>
      <c r="AB131" s="17" t="s">
        <v>112</v>
      </c>
      <c r="AC131" s="12" t="s">
        <v>112</v>
      </c>
      <c r="AD131" s="13">
        <f>V131</f>
        <v>18117</v>
      </c>
      <c r="AE131" s="14"/>
    </row>
    <row r="132" spans="1:31" ht="15.75" thickBot="1">
      <c r="A132" s="249" t="s">
        <v>67</v>
      </c>
      <c r="B132" s="249"/>
      <c r="C132" s="249"/>
      <c r="D132" s="249"/>
      <c r="E132" s="65">
        <v>180</v>
      </c>
      <c r="F132" s="240" t="s">
        <v>112</v>
      </c>
      <c r="G132" s="240"/>
      <c r="H132" s="15"/>
      <c r="I132" s="16" t="s">
        <v>112</v>
      </c>
      <c r="J132" s="228" t="s">
        <v>112</v>
      </c>
      <c r="K132" s="229"/>
      <c r="L132" s="17" t="s">
        <v>112</v>
      </c>
      <c r="M132" s="12" t="s">
        <v>112</v>
      </c>
      <c r="N132" s="13"/>
      <c r="O132" s="14" t="s">
        <v>112</v>
      </c>
      <c r="P132" s="15"/>
      <c r="Q132" s="16" t="s">
        <v>112</v>
      </c>
      <c r="R132" s="228" t="s">
        <v>112</v>
      </c>
      <c r="S132" s="229"/>
      <c r="T132" s="17" t="s">
        <v>112</v>
      </c>
      <c r="U132" s="12" t="s">
        <v>112</v>
      </c>
      <c r="V132" s="13"/>
      <c r="W132" s="14" t="s">
        <v>112</v>
      </c>
      <c r="X132" s="15"/>
      <c r="Y132" s="16" t="s">
        <v>112</v>
      </c>
      <c r="Z132" s="228" t="s">
        <v>112</v>
      </c>
      <c r="AA132" s="229"/>
      <c r="AB132" s="17" t="s">
        <v>112</v>
      </c>
      <c r="AC132" s="12" t="s">
        <v>112</v>
      </c>
      <c r="AD132" s="13"/>
      <c r="AE132" s="14" t="s">
        <v>112</v>
      </c>
    </row>
    <row r="133" spans="1:31" ht="16.5" thickBot="1">
      <c r="A133" s="250"/>
      <c r="B133" s="250"/>
      <c r="C133" s="250"/>
      <c r="D133" s="250"/>
      <c r="E133" s="68"/>
      <c r="F133" s="240"/>
      <c r="G133" s="240"/>
      <c r="H133" s="15"/>
      <c r="I133" s="16"/>
      <c r="J133" s="228"/>
      <c r="K133" s="229"/>
      <c r="L133" s="17"/>
      <c r="M133" s="12"/>
      <c r="N133" s="13"/>
      <c r="O133" s="14"/>
      <c r="P133" s="15"/>
      <c r="Q133" s="16"/>
      <c r="R133" s="228"/>
      <c r="S133" s="229"/>
      <c r="T133" s="17"/>
      <c r="U133" s="12"/>
      <c r="V133" s="13"/>
      <c r="W133" s="14"/>
      <c r="X133" s="15"/>
      <c r="Y133" s="16"/>
      <c r="Z133" s="228"/>
      <c r="AA133" s="229"/>
      <c r="AB133" s="17"/>
      <c r="AC133" s="12"/>
      <c r="AD133" s="13"/>
      <c r="AE133" s="14"/>
    </row>
    <row r="134" spans="1:31" ht="26.25" customHeight="1" thickBot="1">
      <c r="A134" s="251" t="s">
        <v>68</v>
      </c>
      <c r="B134" s="251"/>
      <c r="C134" s="251"/>
      <c r="D134" s="251"/>
      <c r="E134" s="65">
        <v>200</v>
      </c>
      <c r="F134" s="233" t="s">
        <v>143</v>
      </c>
      <c r="G134" s="233"/>
      <c r="H134" s="15">
        <f>I134+J134+N134</f>
        <v>11166826.579999998</v>
      </c>
      <c r="I134" s="16">
        <f>I135+I137+I145+I150+I147+I149</f>
        <v>10056345.02</v>
      </c>
      <c r="J134" s="228">
        <f>J136+J137+J145+J147+J149+J150</f>
        <v>491790.36</v>
      </c>
      <c r="K134" s="229"/>
      <c r="L134" s="17">
        <f>L136+L137+L145+L147+L149+L150</f>
        <v>0</v>
      </c>
      <c r="M134" s="17">
        <f>M136+M137+M145+M147+M149+M150</f>
        <v>0</v>
      </c>
      <c r="N134" s="69">
        <f>N136+N137+N145+N147+N149+N150</f>
        <v>618691.19999999995</v>
      </c>
      <c r="O134" s="14"/>
      <c r="P134" s="15">
        <f>Q134+R134+T134+U134+V134</f>
        <v>11218196.99</v>
      </c>
      <c r="Q134" s="16">
        <f>Q135+Q137+Q145+Q147+Q149+Q150</f>
        <v>10085178.74</v>
      </c>
      <c r="R134" s="228">
        <f>R136+R137+R145+R147+R149+R150</f>
        <v>514327.05</v>
      </c>
      <c r="S134" s="229"/>
      <c r="T134" s="17">
        <f>L134</f>
        <v>0</v>
      </c>
      <c r="U134" s="12">
        <f>M134</f>
        <v>0</v>
      </c>
      <c r="V134" s="16">
        <f>V135+V150+V145</f>
        <v>618691.19999999995</v>
      </c>
      <c r="W134" s="14"/>
      <c r="X134" s="15">
        <f t="shared" ref="X134:Z137" si="0">P134</f>
        <v>11218196.99</v>
      </c>
      <c r="Y134" s="16">
        <f t="shared" si="0"/>
        <v>10085178.74</v>
      </c>
      <c r="Z134" s="228">
        <f t="shared" si="0"/>
        <v>514327.05</v>
      </c>
      <c r="AA134" s="229"/>
      <c r="AB134" s="17">
        <f>T134</f>
        <v>0</v>
      </c>
      <c r="AC134" s="12">
        <f>U134</f>
        <v>0</v>
      </c>
      <c r="AD134" s="16">
        <f>AD135+AD150+AD145</f>
        <v>618691.19999999995</v>
      </c>
      <c r="AE134" s="14"/>
    </row>
    <row r="135" spans="1:31" ht="33" customHeight="1" thickBot="1">
      <c r="A135" s="249" t="s">
        <v>69</v>
      </c>
      <c r="B135" s="249"/>
      <c r="C135" s="249"/>
      <c r="D135" s="249"/>
      <c r="E135" s="65">
        <v>210</v>
      </c>
      <c r="F135" s="240" t="s">
        <v>169</v>
      </c>
      <c r="G135" s="240"/>
      <c r="H135" s="15">
        <f>I135+J135</f>
        <v>8499794.0600000005</v>
      </c>
      <c r="I135" s="16">
        <f>7509486.1+1560+956188.8</f>
        <v>8467234.9000000004</v>
      </c>
      <c r="J135" s="228">
        <f>J136</f>
        <v>32559.16</v>
      </c>
      <c r="K135" s="229"/>
      <c r="L135" s="17"/>
      <c r="M135" s="12"/>
      <c r="N135" s="16"/>
      <c r="O135" s="14"/>
      <c r="P135" s="15">
        <f>Q135+R135</f>
        <v>8522155.2599999998</v>
      </c>
      <c r="Q135" s="16">
        <f>I135</f>
        <v>8467234.9000000004</v>
      </c>
      <c r="R135" s="228">
        <f>R136</f>
        <v>54920.36</v>
      </c>
      <c r="S135" s="229"/>
      <c r="T135" s="17"/>
      <c r="U135" s="12"/>
      <c r="V135" s="16"/>
      <c r="W135" s="14"/>
      <c r="X135" s="15">
        <f t="shared" si="0"/>
        <v>8522155.2599999998</v>
      </c>
      <c r="Y135" s="16">
        <f t="shared" si="0"/>
        <v>8467234.9000000004</v>
      </c>
      <c r="Z135" s="228">
        <f t="shared" si="0"/>
        <v>54920.36</v>
      </c>
      <c r="AA135" s="229"/>
      <c r="AB135" s="17"/>
      <c r="AC135" s="12"/>
      <c r="AD135" s="16"/>
      <c r="AE135" s="14"/>
    </row>
    <row r="136" spans="1:31" ht="35.25" customHeight="1" thickBot="1">
      <c r="A136" s="249" t="s">
        <v>70</v>
      </c>
      <c r="B136" s="249"/>
      <c r="C136" s="249"/>
      <c r="D136" s="249"/>
      <c r="E136" s="65">
        <v>211</v>
      </c>
      <c r="F136" s="252" t="s">
        <v>168</v>
      </c>
      <c r="G136" s="253"/>
      <c r="H136" s="15">
        <f>I136+J136+L136+M136+N136</f>
        <v>8498234.0600000005</v>
      </c>
      <c r="I136" s="16">
        <f>7545040.06-35553.96+956188.8</f>
        <v>8465674.9000000004</v>
      </c>
      <c r="J136" s="228">
        <v>32559.16</v>
      </c>
      <c r="K136" s="229"/>
      <c r="L136" s="17"/>
      <c r="M136" s="12"/>
      <c r="N136" s="13"/>
      <c r="O136" s="14"/>
      <c r="P136" s="15">
        <f>Q136+R136+T136+U136+V136</f>
        <v>8520595.2599999998</v>
      </c>
      <c r="Q136" s="16">
        <f>I136</f>
        <v>8465674.9000000004</v>
      </c>
      <c r="R136" s="228">
        <f>J136+17174.5+5186.7</f>
        <v>54920.36</v>
      </c>
      <c r="S136" s="229"/>
      <c r="T136" s="17">
        <f t="shared" ref="T136:V137" si="1">L136</f>
        <v>0</v>
      </c>
      <c r="U136" s="12">
        <f t="shared" si="1"/>
        <v>0</v>
      </c>
      <c r="V136" s="13">
        <f t="shared" si="1"/>
        <v>0</v>
      </c>
      <c r="W136" s="14"/>
      <c r="X136" s="15">
        <f t="shared" si="0"/>
        <v>8520595.2599999998</v>
      </c>
      <c r="Y136" s="16">
        <f t="shared" si="0"/>
        <v>8465674.9000000004</v>
      </c>
      <c r="Z136" s="228">
        <f t="shared" si="0"/>
        <v>54920.36</v>
      </c>
      <c r="AA136" s="229"/>
      <c r="AB136" s="17">
        <f t="shared" ref="AB136:AD137" si="2">T136</f>
        <v>0</v>
      </c>
      <c r="AC136" s="12">
        <f t="shared" si="2"/>
        <v>0</v>
      </c>
      <c r="AD136" s="13">
        <f t="shared" si="2"/>
        <v>0</v>
      </c>
      <c r="AE136" s="14"/>
    </row>
    <row r="137" spans="1:31" ht="30" customHeight="1" thickBot="1">
      <c r="A137" s="249" t="s">
        <v>71</v>
      </c>
      <c r="B137" s="249"/>
      <c r="C137" s="249"/>
      <c r="D137" s="249"/>
      <c r="E137" s="65">
        <v>220</v>
      </c>
      <c r="F137" s="233" t="s">
        <v>167</v>
      </c>
      <c r="G137" s="233"/>
      <c r="H137" s="15">
        <f>I137+J137+L137+M137+N137</f>
        <v>450494</v>
      </c>
      <c r="I137" s="16"/>
      <c r="J137" s="228">
        <f>480490-6849-23147</f>
        <v>450494</v>
      </c>
      <c r="K137" s="229"/>
      <c r="L137" s="17"/>
      <c r="M137" s="12"/>
      <c r="N137" s="13"/>
      <c r="O137" s="14"/>
      <c r="P137" s="15">
        <f>Q137+R137+T137+U137+V137</f>
        <v>450494</v>
      </c>
      <c r="Q137" s="16">
        <f>I137</f>
        <v>0</v>
      </c>
      <c r="R137" s="228">
        <f>J137</f>
        <v>450494</v>
      </c>
      <c r="S137" s="229"/>
      <c r="T137" s="17">
        <f t="shared" si="1"/>
        <v>0</v>
      </c>
      <c r="U137" s="12">
        <f t="shared" si="1"/>
        <v>0</v>
      </c>
      <c r="V137" s="13">
        <f t="shared" si="1"/>
        <v>0</v>
      </c>
      <c r="W137" s="14"/>
      <c r="X137" s="15">
        <f t="shared" si="0"/>
        <v>450494</v>
      </c>
      <c r="Y137" s="16">
        <f t="shared" si="0"/>
        <v>0</v>
      </c>
      <c r="Z137" s="228">
        <f t="shared" si="0"/>
        <v>450494</v>
      </c>
      <c r="AA137" s="229"/>
      <c r="AB137" s="17">
        <f t="shared" si="2"/>
        <v>0</v>
      </c>
      <c r="AC137" s="12">
        <f t="shared" si="2"/>
        <v>0</v>
      </c>
      <c r="AD137" s="13">
        <f t="shared" si="2"/>
        <v>0</v>
      </c>
      <c r="AE137" s="14"/>
    </row>
    <row r="138" spans="1:31" ht="34.5" hidden="1" customHeight="1" thickBot="1">
      <c r="A138" s="240" t="s">
        <v>113</v>
      </c>
      <c r="B138" s="240"/>
      <c r="C138" s="240"/>
      <c r="D138" s="240"/>
      <c r="E138" s="241" t="s">
        <v>50</v>
      </c>
      <c r="F138" s="218" t="s">
        <v>115</v>
      </c>
      <c r="G138" s="254"/>
      <c r="H138" s="159" t="s">
        <v>51</v>
      </c>
      <c r="I138" s="214"/>
      <c r="J138" s="214"/>
      <c r="K138" s="214"/>
      <c r="L138" s="214"/>
      <c r="M138" s="214"/>
      <c r="N138" s="214"/>
      <c r="O138" s="215"/>
      <c r="P138" s="159" t="s">
        <v>52</v>
      </c>
      <c r="Q138" s="214"/>
      <c r="R138" s="214"/>
      <c r="S138" s="214"/>
      <c r="T138" s="214"/>
      <c r="U138" s="214"/>
      <c r="V138" s="214"/>
      <c r="W138" s="215"/>
      <c r="X138" s="159" t="s">
        <v>53</v>
      </c>
      <c r="Y138" s="214"/>
      <c r="Z138" s="214"/>
      <c r="AA138" s="214"/>
      <c r="AB138" s="214"/>
      <c r="AC138" s="214"/>
      <c r="AD138" s="214"/>
      <c r="AE138" s="215"/>
    </row>
    <row r="139" spans="1:31" ht="15.75" hidden="1" thickBot="1">
      <c r="A139" s="240"/>
      <c r="B139" s="240"/>
      <c r="C139" s="240"/>
      <c r="D139" s="240"/>
      <c r="E139" s="242"/>
      <c r="F139" s="255"/>
      <c r="G139" s="256"/>
      <c r="H139" s="237" t="s">
        <v>5</v>
      </c>
      <c r="I139" s="225" t="s">
        <v>54</v>
      </c>
      <c r="J139" s="226"/>
      <c r="K139" s="226"/>
      <c r="L139" s="226"/>
      <c r="M139" s="226"/>
      <c r="N139" s="226"/>
      <c r="O139" s="227"/>
      <c r="P139" s="237" t="s">
        <v>5</v>
      </c>
      <c r="Q139" s="225" t="s">
        <v>54</v>
      </c>
      <c r="R139" s="226"/>
      <c r="S139" s="226"/>
      <c r="T139" s="226"/>
      <c r="U139" s="226"/>
      <c r="V139" s="226"/>
      <c r="W139" s="227"/>
      <c r="X139" s="237" t="s">
        <v>5</v>
      </c>
      <c r="Y139" s="225" t="s">
        <v>54</v>
      </c>
      <c r="Z139" s="226"/>
      <c r="AA139" s="226"/>
      <c r="AB139" s="226"/>
      <c r="AC139" s="226"/>
      <c r="AD139" s="226"/>
      <c r="AE139" s="227"/>
    </row>
    <row r="140" spans="1:31" ht="123" hidden="1" customHeight="1" thickBot="1">
      <c r="A140" s="240"/>
      <c r="B140" s="240"/>
      <c r="C140" s="240"/>
      <c r="D140" s="240"/>
      <c r="E140" s="242"/>
      <c r="F140" s="255"/>
      <c r="G140" s="256"/>
      <c r="H140" s="238"/>
      <c r="I140" s="236" t="s">
        <v>116</v>
      </c>
      <c r="J140" s="218" t="s">
        <v>55</v>
      </c>
      <c r="K140" s="219"/>
      <c r="L140" s="216" t="s">
        <v>56</v>
      </c>
      <c r="M140" s="216" t="s">
        <v>57</v>
      </c>
      <c r="N140" s="224" t="s">
        <v>58</v>
      </c>
      <c r="O140" s="206"/>
      <c r="P140" s="238"/>
      <c r="Q140" s="236" t="s">
        <v>116</v>
      </c>
      <c r="R140" s="218" t="s">
        <v>55</v>
      </c>
      <c r="S140" s="219"/>
      <c r="T140" s="216" t="s">
        <v>56</v>
      </c>
      <c r="U140" s="216" t="s">
        <v>57</v>
      </c>
      <c r="V140" s="224" t="s">
        <v>58</v>
      </c>
      <c r="W140" s="206"/>
      <c r="X140" s="238"/>
      <c r="Y140" s="236" t="s">
        <v>116</v>
      </c>
      <c r="Z140" s="218" t="s">
        <v>55</v>
      </c>
      <c r="AA140" s="219"/>
      <c r="AB140" s="216" t="s">
        <v>56</v>
      </c>
      <c r="AC140" s="216" t="s">
        <v>57</v>
      </c>
      <c r="AD140" s="224" t="s">
        <v>58</v>
      </c>
      <c r="AE140" s="206"/>
    </row>
    <row r="141" spans="1:31" ht="44.25" hidden="1" customHeight="1" thickBot="1">
      <c r="A141" s="240"/>
      <c r="B141" s="240"/>
      <c r="C141" s="240"/>
      <c r="D141" s="240"/>
      <c r="E141" s="248"/>
      <c r="F141" s="257"/>
      <c r="G141" s="258"/>
      <c r="H141" s="239"/>
      <c r="I141" s="220"/>
      <c r="J141" s="220"/>
      <c r="K141" s="221"/>
      <c r="L141" s="217"/>
      <c r="M141" s="235"/>
      <c r="N141" s="2" t="s">
        <v>111</v>
      </c>
      <c r="O141" s="3" t="s">
        <v>59</v>
      </c>
      <c r="P141" s="239"/>
      <c r="Q141" s="220"/>
      <c r="R141" s="220"/>
      <c r="S141" s="221"/>
      <c r="T141" s="217"/>
      <c r="U141" s="235"/>
      <c r="V141" s="2" t="s">
        <v>111</v>
      </c>
      <c r="W141" s="3" t="s">
        <v>59</v>
      </c>
      <c r="X141" s="239"/>
      <c r="Y141" s="220"/>
      <c r="Z141" s="220"/>
      <c r="AA141" s="221"/>
      <c r="AB141" s="217"/>
      <c r="AC141" s="235"/>
      <c r="AD141" s="2" t="s">
        <v>111</v>
      </c>
      <c r="AE141" s="3" t="s">
        <v>59</v>
      </c>
    </row>
    <row r="142" spans="1:31" ht="15.75" hidden="1" thickBot="1">
      <c r="A142" s="243">
        <v>1</v>
      </c>
      <c r="B142" s="244"/>
      <c r="C142" s="244"/>
      <c r="D142" s="245"/>
      <c r="E142" s="63">
        <v>2</v>
      </c>
      <c r="F142" s="159">
        <v>3</v>
      </c>
      <c r="G142" s="247"/>
      <c r="H142" s="4">
        <v>4</v>
      </c>
      <c r="I142" s="5">
        <v>5</v>
      </c>
      <c r="J142" s="230">
        <v>6</v>
      </c>
      <c r="K142" s="231"/>
      <c r="L142" s="5">
        <v>7</v>
      </c>
      <c r="M142" s="6">
        <v>8</v>
      </c>
      <c r="N142" s="7">
        <v>9</v>
      </c>
      <c r="O142" s="8">
        <v>10</v>
      </c>
      <c r="P142" s="4">
        <v>4</v>
      </c>
      <c r="Q142" s="5">
        <v>5</v>
      </c>
      <c r="R142" s="230">
        <v>6</v>
      </c>
      <c r="S142" s="231"/>
      <c r="T142" s="5">
        <v>7</v>
      </c>
      <c r="U142" s="6">
        <v>8</v>
      </c>
      <c r="V142" s="7">
        <v>9</v>
      </c>
      <c r="W142" s="8">
        <v>10</v>
      </c>
      <c r="X142" s="4">
        <v>4</v>
      </c>
      <c r="Y142" s="5">
        <v>5</v>
      </c>
      <c r="Z142" s="230">
        <v>6</v>
      </c>
      <c r="AA142" s="231"/>
      <c r="AB142" s="5">
        <v>7</v>
      </c>
      <c r="AC142" s="6">
        <v>8</v>
      </c>
      <c r="AD142" s="7">
        <v>9</v>
      </c>
      <c r="AE142" s="8">
        <v>10</v>
      </c>
    </row>
    <row r="143" spans="1:31" ht="15.75" hidden="1" thickBot="1">
      <c r="A143" s="41"/>
      <c r="B143" s="52"/>
      <c r="C143" s="52"/>
      <c r="D143" s="53"/>
      <c r="E143" s="67"/>
      <c r="F143" s="70"/>
      <c r="G143" s="71"/>
      <c r="H143" s="15"/>
      <c r="I143" s="16"/>
      <c r="J143" s="323"/>
      <c r="K143" s="324"/>
      <c r="L143" s="17"/>
      <c r="M143" s="12"/>
      <c r="N143" s="13"/>
      <c r="O143" s="14"/>
      <c r="P143" s="15"/>
      <c r="Q143" s="16"/>
      <c r="R143" s="323"/>
      <c r="S143" s="324"/>
      <c r="T143" s="17"/>
      <c r="U143" s="12"/>
      <c r="V143" s="13"/>
      <c r="W143" s="14"/>
      <c r="X143" s="15"/>
      <c r="Y143" s="16"/>
      <c r="Z143" s="323"/>
      <c r="AA143" s="324"/>
      <c r="AB143" s="17"/>
      <c r="AC143" s="12"/>
      <c r="AD143" s="13"/>
      <c r="AE143" s="14"/>
    </row>
    <row r="144" spans="1:31" ht="15.75" thickBot="1">
      <c r="A144" s="159" t="s">
        <v>72</v>
      </c>
      <c r="B144" s="157"/>
      <c r="C144" s="157"/>
      <c r="D144" s="158"/>
      <c r="E144" s="67"/>
      <c r="F144" s="233"/>
      <c r="G144" s="233"/>
      <c r="H144" s="15"/>
      <c r="I144" s="16"/>
      <c r="J144" s="228"/>
      <c r="K144" s="229"/>
      <c r="L144" s="17"/>
      <c r="M144" s="12"/>
      <c r="N144" s="13"/>
      <c r="O144" s="14"/>
      <c r="P144" s="15"/>
      <c r="Q144" s="16"/>
      <c r="R144" s="228"/>
      <c r="S144" s="229"/>
      <c r="T144" s="17"/>
      <c r="U144" s="12"/>
      <c r="V144" s="13"/>
      <c r="W144" s="14"/>
      <c r="X144" s="15"/>
      <c r="Y144" s="16"/>
      <c r="Z144" s="228"/>
      <c r="AA144" s="229"/>
      <c r="AB144" s="17"/>
      <c r="AC144" s="12"/>
      <c r="AD144" s="13"/>
      <c r="AE144" s="14"/>
    </row>
    <row r="145" spans="1:31" ht="39.75" customHeight="1" thickBot="1">
      <c r="A145" s="249" t="s">
        <v>73</v>
      </c>
      <c r="B145" s="249"/>
      <c r="C145" s="249"/>
      <c r="D145" s="249"/>
      <c r="E145" s="65">
        <v>230</v>
      </c>
      <c r="F145" s="252" t="s">
        <v>166</v>
      </c>
      <c r="G145" s="253"/>
      <c r="H145" s="15">
        <f>I145+J145+L145+M145+N145</f>
        <v>30739.57</v>
      </c>
      <c r="I145" s="16">
        <v>30739.57</v>
      </c>
      <c r="J145" s="228"/>
      <c r="K145" s="229"/>
      <c r="L145" s="17"/>
      <c r="M145" s="12"/>
      <c r="N145" s="13"/>
      <c r="O145" s="14"/>
      <c r="P145" s="15">
        <f>Q145+R145+T145+U145+V145</f>
        <v>30739.57</v>
      </c>
      <c r="Q145" s="16">
        <f>I145</f>
        <v>30739.57</v>
      </c>
      <c r="R145" s="228">
        <f>J145</f>
        <v>0</v>
      </c>
      <c r="S145" s="229"/>
      <c r="T145" s="17">
        <f>L145</f>
        <v>0</v>
      </c>
      <c r="U145" s="12">
        <f>M145</f>
        <v>0</v>
      </c>
      <c r="V145" s="13">
        <f>N145</f>
        <v>0</v>
      </c>
      <c r="W145" s="14"/>
      <c r="X145" s="15">
        <f>P145</f>
        <v>30739.57</v>
      </c>
      <c r="Y145" s="16">
        <f>Q145</f>
        <v>30739.57</v>
      </c>
      <c r="Z145" s="228">
        <f>R145</f>
        <v>0</v>
      </c>
      <c r="AA145" s="229"/>
      <c r="AB145" s="17">
        <f>T145</f>
        <v>0</v>
      </c>
      <c r="AC145" s="12">
        <f>U145</f>
        <v>0</v>
      </c>
      <c r="AD145" s="13">
        <f>V145</f>
        <v>0</v>
      </c>
      <c r="AE145" s="14"/>
    </row>
    <row r="146" spans="1:31" ht="15.75" thickBot="1">
      <c r="A146" s="159" t="s">
        <v>72</v>
      </c>
      <c r="B146" s="157"/>
      <c r="C146" s="157"/>
      <c r="D146" s="158"/>
      <c r="E146" s="65"/>
      <c r="F146" s="233"/>
      <c r="G146" s="233"/>
      <c r="H146" s="15"/>
      <c r="I146" s="16"/>
      <c r="J146" s="228"/>
      <c r="K146" s="229"/>
      <c r="L146" s="17"/>
      <c r="M146" s="12"/>
      <c r="N146" s="13"/>
      <c r="O146" s="14"/>
      <c r="P146" s="15"/>
      <c r="Q146" s="16"/>
      <c r="R146" s="228"/>
      <c r="S146" s="229"/>
      <c r="T146" s="17"/>
      <c r="U146" s="12"/>
      <c r="V146" s="13">
        <f>N146</f>
        <v>0</v>
      </c>
      <c r="W146" s="14"/>
      <c r="X146" s="15"/>
      <c r="Y146" s="16"/>
      <c r="Z146" s="228"/>
      <c r="AA146" s="229"/>
      <c r="AB146" s="17"/>
      <c r="AC146" s="12"/>
      <c r="AD146" s="13">
        <f>V146</f>
        <v>0</v>
      </c>
      <c r="AE146" s="14"/>
    </row>
    <row r="147" spans="1:31" ht="36" customHeight="1" thickBot="1">
      <c r="A147" s="249" t="s">
        <v>74</v>
      </c>
      <c r="B147" s="249"/>
      <c r="C147" s="249"/>
      <c r="D147" s="249"/>
      <c r="E147" s="65">
        <v>240</v>
      </c>
      <c r="F147" s="233"/>
      <c r="G147" s="233"/>
      <c r="H147" s="15">
        <f>I147+J147+L147+M147+N147</f>
        <v>0</v>
      </c>
      <c r="I147" s="16"/>
      <c r="J147" s="228"/>
      <c r="K147" s="229"/>
      <c r="L147" s="17"/>
      <c r="M147" s="12"/>
      <c r="N147" s="13"/>
      <c r="O147" s="14"/>
      <c r="P147" s="15">
        <f>Q147+R147+T147+U147+V147</f>
        <v>0</v>
      </c>
      <c r="Q147" s="16">
        <f>I147</f>
        <v>0</v>
      </c>
      <c r="R147" s="228">
        <f>J147</f>
        <v>0</v>
      </c>
      <c r="S147" s="229"/>
      <c r="T147" s="17">
        <f>L147</f>
        <v>0</v>
      </c>
      <c r="U147" s="12">
        <f>M147</f>
        <v>0</v>
      </c>
      <c r="V147" s="13">
        <f>N147</f>
        <v>0</v>
      </c>
      <c r="W147" s="14"/>
      <c r="X147" s="15">
        <f>P147</f>
        <v>0</v>
      </c>
      <c r="Y147" s="16">
        <f>Q147</f>
        <v>0</v>
      </c>
      <c r="Z147" s="228">
        <f>R147</f>
        <v>0</v>
      </c>
      <c r="AA147" s="229"/>
      <c r="AB147" s="17">
        <f>T147</f>
        <v>0</v>
      </c>
      <c r="AC147" s="12">
        <f>U147</f>
        <v>0</v>
      </c>
      <c r="AD147" s="13">
        <f>V147</f>
        <v>0</v>
      </c>
      <c r="AE147" s="14"/>
    </row>
    <row r="148" spans="1:31" ht="15.75" thickBot="1">
      <c r="A148" s="249"/>
      <c r="B148" s="249"/>
      <c r="C148" s="249"/>
      <c r="D148" s="249"/>
      <c r="E148" s="65"/>
      <c r="F148" s="233"/>
      <c r="G148" s="233"/>
      <c r="H148" s="15"/>
      <c r="I148" s="16"/>
      <c r="J148" s="228"/>
      <c r="K148" s="229"/>
      <c r="L148" s="17"/>
      <c r="M148" s="12"/>
      <c r="N148" s="13"/>
      <c r="O148" s="14"/>
      <c r="P148" s="15"/>
      <c r="Q148" s="16"/>
      <c r="R148" s="228"/>
      <c r="S148" s="229"/>
      <c r="T148" s="17"/>
      <c r="U148" s="12"/>
      <c r="V148" s="13"/>
      <c r="W148" s="14"/>
      <c r="X148" s="15"/>
      <c r="Y148" s="16"/>
      <c r="Z148" s="228"/>
      <c r="AA148" s="229"/>
      <c r="AB148" s="17"/>
      <c r="AC148" s="12"/>
      <c r="AD148" s="13"/>
      <c r="AE148" s="14"/>
    </row>
    <row r="149" spans="1:31" ht="40.5" customHeight="1" thickBot="1">
      <c r="A149" s="249" t="s">
        <v>75</v>
      </c>
      <c r="B149" s="249"/>
      <c r="C149" s="249"/>
      <c r="D149" s="249"/>
      <c r="E149" s="65">
        <v>250</v>
      </c>
      <c r="F149" s="233"/>
      <c r="G149" s="233"/>
      <c r="H149" s="15">
        <f>I149+J149+L149+M149+N149</f>
        <v>0</v>
      </c>
      <c r="I149" s="16"/>
      <c r="J149" s="228"/>
      <c r="K149" s="229"/>
      <c r="L149" s="17"/>
      <c r="M149" s="12"/>
      <c r="N149" s="13"/>
      <c r="O149" s="14"/>
      <c r="P149" s="15">
        <f>Q149+R149+T149+U149+V149</f>
        <v>0</v>
      </c>
      <c r="Q149" s="16">
        <f>I149</f>
        <v>0</v>
      </c>
      <c r="R149" s="228">
        <f>J149</f>
        <v>0</v>
      </c>
      <c r="S149" s="229"/>
      <c r="T149" s="17">
        <f t="shared" ref="T149:V150" si="3">L149</f>
        <v>0</v>
      </c>
      <c r="U149" s="12">
        <f t="shared" si="3"/>
        <v>0</v>
      </c>
      <c r="V149" s="13">
        <f t="shared" si="3"/>
        <v>0</v>
      </c>
      <c r="W149" s="14"/>
      <c r="X149" s="15">
        <f t="shared" ref="X149:Z150" si="4">P149</f>
        <v>0</v>
      </c>
      <c r="Y149" s="16">
        <f t="shared" si="4"/>
        <v>0</v>
      </c>
      <c r="Z149" s="228">
        <f t="shared" si="4"/>
        <v>0</v>
      </c>
      <c r="AA149" s="229"/>
      <c r="AB149" s="17">
        <f t="shared" ref="AB149:AD150" si="5">T149</f>
        <v>0</v>
      </c>
      <c r="AC149" s="12">
        <f t="shared" si="5"/>
        <v>0</v>
      </c>
      <c r="AD149" s="13">
        <f t="shared" si="5"/>
        <v>0</v>
      </c>
      <c r="AE149" s="14"/>
    </row>
    <row r="150" spans="1:31" ht="43.5" customHeight="1" thickBot="1">
      <c r="A150" s="249" t="s">
        <v>76</v>
      </c>
      <c r="B150" s="249"/>
      <c r="C150" s="249"/>
      <c r="D150" s="249"/>
      <c r="E150" s="65">
        <v>260</v>
      </c>
      <c r="F150" s="233" t="s">
        <v>165</v>
      </c>
      <c r="G150" s="233"/>
      <c r="H150" s="15">
        <f>I150+J150+L150+M150+N150</f>
        <v>2185798.9499999997</v>
      </c>
      <c r="I150" s="16">
        <f>903260.4+619556.19+35553.96</f>
        <v>1558370.5499999998</v>
      </c>
      <c r="J150" s="228">
        <f>9533.2-796</f>
        <v>8737.2000000000007</v>
      </c>
      <c r="K150" s="229"/>
      <c r="L150" s="17"/>
      <c r="M150" s="12"/>
      <c r="N150" s="13">
        <v>618691.19999999995</v>
      </c>
      <c r="O150" s="14"/>
      <c r="P150" s="15">
        <f>Q150+R150+T150+U150+V150</f>
        <v>2214808.1599999997</v>
      </c>
      <c r="Q150" s="16">
        <f>I150+28833.72</f>
        <v>1587204.2699999998</v>
      </c>
      <c r="R150" s="228">
        <f>J150+175.49</f>
        <v>8912.69</v>
      </c>
      <c r="S150" s="229"/>
      <c r="T150" s="17">
        <f t="shared" si="3"/>
        <v>0</v>
      </c>
      <c r="U150" s="12">
        <f t="shared" si="3"/>
        <v>0</v>
      </c>
      <c r="V150" s="13">
        <f t="shared" si="3"/>
        <v>618691.19999999995</v>
      </c>
      <c r="W150" s="14"/>
      <c r="X150" s="15">
        <f t="shared" si="4"/>
        <v>2214808.1599999997</v>
      </c>
      <c r="Y150" s="16">
        <f t="shared" si="4"/>
        <v>1587204.2699999998</v>
      </c>
      <c r="Z150" s="228">
        <f t="shared" si="4"/>
        <v>8912.69</v>
      </c>
      <c r="AA150" s="229"/>
      <c r="AB150" s="17">
        <f t="shared" si="5"/>
        <v>0</v>
      </c>
      <c r="AC150" s="12">
        <f t="shared" si="5"/>
        <v>0</v>
      </c>
      <c r="AD150" s="13">
        <f t="shared" si="5"/>
        <v>618691.19999999995</v>
      </c>
      <c r="AE150" s="14"/>
    </row>
    <row r="151" spans="1:31" ht="15.75" thickBot="1">
      <c r="A151" s="130"/>
      <c r="B151" s="131"/>
      <c r="C151" s="131"/>
      <c r="D151" s="132"/>
      <c r="E151" s="65"/>
      <c r="F151" s="240"/>
      <c r="G151" s="240"/>
      <c r="H151" s="18"/>
      <c r="I151" s="19"/>
      <c r="J151" s="259"/>
      <c r="K151" s="260"/>
      <c r="L151" s="20"/>
      <c r="M151" s="21"/>
      <c r="N151" s="7"/>
      <c r="O151" s="8"/>
      <c r="P151" s="18"/>
      <c r="Q151" s="19"/>
      <c r="R151" s="259"/>
      <c r="S151" s="260"/>
      <c r="T151" s="20"/>
      <c r="U151" s="21"/>
      <c r="V151" s="7"/>
      <c r="W151" s="8"/>
      <c r="X151" s="18"/>
      <c r="Y151" s="19"/>
      <c r="Z151" s="259"/>
      <c r="AA151" s="260"/>
      <c r="AB151" s="20"/>
      <c r="AC151" s="21"/>
      <c r="AD151" s="7"/>
      <c r="AE151" s="8"/>
    </row>
    <row r="152" spans="1:31" ht="13.5" customHeight="1" thickBot="1">
      <c r="A152" s="249"/>
      <c r="B152" s="249"/>
      <c r="C152" s="249"/>
      <c r="D152" s="249"/>
      <c r="E152" s="65"/>
      <c r="F152" s="240"/>
      <c r="G152" s="240"/>
      <c r="H152" s="18"/>
      <c r="I152" s="19"/>
      <c r="J152" s="259"/>
      <c r="K152" s="260"/>
      <c r="L152" s="20"/>
      <c r="M152" s="21"/>
      <c r="N152" s="7"/>
      <c r="O152" s="8"/>
      <c r="P152" s="18"/>
      <c r="Q152" s="19"/>
      <c r="R152" s="259"/>
      <c r="S152" s="260"/>
      <c r="T152" s="20"/>
      <c r="U152" s="21"/>
      <c r="V152" s="7"/>
      <c r="W152" s="8"/>
      <c r="X152" s="18"/>
      <c r="Y152" s="19"/>
      <c r="Z152" s="259"/>
      <c r="AA152" s="260"/>
      <c r="AB152" s="20"/>
      <c r="AC152" s="21"/>
      <c r="AD152" s="7"/>
      <c r="AE152" s="8"/>
    </row>
    <row r="153" spans="1:31" ht="36.75" customHeight="1" thickBot="1">
      <c r="A153" s="251" t="s">
        <v>77</v>
      </c>
      <c r="B153" s="251"/>
      <c r="C153" s="251"/>
      <c r="D153" s="251"/>
      <c r="E153" s="72">
        <v>300</v>
      </c>
      <c r="F153" s="240" t="s">
        <v>112</v>
      </c>
      <c r="G153" s="240"/>
      <c r="H153" s="18"/>
      <c r="I153" s="19"/>
      <c r="J153" s="259"/>
      <c r="K153" s="260"/>
      <c r="L153" s="20"/>
      <c r="M153" s="21"/>
      <c r="N153" s="7"/>
      <c r="O153" s="8"/>
      <c r="P153" s="18"/>
      <c r="Q153" s="19"/>
      <c r="R153" s="259"/>
      <c r="S153" s="260"/>
      <c r="T153" s="20"/>
      <c r="U153" s="21"/>
      <c r="V153" s="7"/>
      <c r="W153" s="8"/>
      <c r="X153" s="18"/>
      <c r="Y153" s="19"/>
      <c r="Z153" s="259"/>
      <c r="AA153" s="260"/>
      <c r="AB153" s="20"/>
      <c r="AC153" s="21"/>
      <c r="AD153" s="7"/>
      <c r="AE153" s="8"/>
    </row>
    <row r="154" spans="1:31" ht="41.25" customHeight="1" thickBot="1">
      <c r="A154" s="249" t="s">
        <v>78</v>
      </c>
      <c r="B154" s="249"/>
      <c r="C154" s="249"/>
      <c r="D154" s="249"/>
      <c r="E154" s="65">
        <v>310</v>
      </c>
      <c r="F154" s="240"/>
      <c r="G154" s="240"/>
      <c r="H154" s="18"/>
      <c r="I154" s="19"/>
      <c r="J154" s="259"/>
      <c r="K154" s="260"/>
      <c r="L154" s="20"/>
      <c r="M154" s="21"/>
      <c r="N154" s="7"/>
      <c r="O154" s="8"/>
      <c r="P154" s="18"/>
      <c r="Q154" s="19"/>
      <c r="R154" s="259"/>
      <c r="S154" s="260"/>
      <c r="T154" s="20"/>
      <c r="U154" s="21"/>
      <c r="V154" s="7"/>
      <c r="W154" s="8"/>
      <c r="X154" s="18"/>
      <c r="Y154" s="19"/>
      <c r="Z154" s="259"/>
      <c r="AA154" s="260"/>
      <c r="AB154" s="20"/>
      <c r="AC154" s="21"/>
      <c r="AD154" s="7"/>
      <c r="AE154" s="8"/>
    </row>
    <row r="155" spans="1:31" ht="19.5" customHeight="1" thickBot="1">
      <c r="A155" s="249" t="s">
        <v>79</v>
      </c>
      <c r="B155" s="249"/>
      <c r="C155" s="249"/>
      <c r="D155" s="249"/>
      <c r="E155" s="65">
        <v>320</v>
      </c>
      <c r="F155" s="240"/>
      <c r="G155" s="240"/>
      <c r="H155" s="18"/>
      <c r="I155" s="19"/>
      <c r="J155" s="259"/>
      <c r="K155" s="260"/>
      <c r="L155" s="20"/>
      <c r="M155" s="21"/>
      <c r="N155" s="7"/>
      <c r="O155" s="8"/>
      <c r="P155" s="18"/>
      <c r="Q155" s="19"/>
      <c r="R155" s="259"/>
      <c r="S155" s="260"/>
      <c r="T155" s="20"/>
      <c r="U155" s="21"/>
      <c r="V155" s="7"/>
      <c r="W155" s="8"/>
      <c r="X155" s="18"/>
      <c r="Y155" s="19"/>
      <c r="Z155" s="259"/>
      <c r="AA155" s="260"/>
      <c r="AB155" s="20"/>
      <c r="AC155" s="21"/>
      <c r="AD155" s="7"/>
      <c r="AE155" s="8"/>
    </row>
    <row r="156" spans="1:31" ht="36" customHeight="1" thickBot="1">
      <c r="A156" s="251" t="s">
        <v>80</v>
      </c>
      <c r="B156" s="251"/>
      <c r="C156" s="251"/>
      <c r="D156" s="251"/>
      <c r="E156" s="72">
        <v>400</v>
      </c>
      <c r="F156" s="263"/>
      <c r="G156" s="263"/>
      <c r="H156" s="22"/>
      <c r="I156" s="23"/>
      <c r="J156" s="261"/>
      <c r="K156" s="262"/>
      <c r="L156" s="24"/>
      <c r="M156" s="25"/>
      <c r="N156" s="26"/>
      <c r="O156" s="27"/>
      <c r="P156" s="22"/>
      <c r="Q156" s="23"/>
      <c r="R156" s="261"/>
      <c r="S156" s="262"/>
      <c r="T156" s="24"/>
      <c r="U156" s="25"/>
      <c r="V156" s="26"/>
      <c r="W156" s="27"/>
      <c r="X156" s="22"/>
      <c r="Y156" s="23"/>
      <c r="Z156" s="261"/>
      <c r="AA156" s="262"/>
      <c r="AB156" s="24"/>
      <c r="AC156" s="25"/>
      <c r="AD156" s="26"/>
      <c r="AE156" s="27"/>
    </row>
    <row r="157" spans="1:31" ht="30.75" customHeight="1" thickBot="1">
      <c r="A157" s="249" t="s">
        <v>81</v>
      </c>
      <c r="B157" s="249"/>
      <c r="C157" s="249"/>
      <c r="D157" s="249"/>
      <c r="E157" s="65">
        <v>410</v>
      </c>
      <c r="F157" s="240"/>
      <c r="G157" s="240"/>
      <c r="H157" s="18"/>
      <c r="I157" s="19"/>
      <c r="J157" s="259"/>
      <c r="K157" s="260"/>
      <c r="L157" s="20"/>
      <c r="M157" s="21"/>
      <c r="N157" s="7"/>
      <c r="O157" s="8"/>
      <c r="P157" s="18"/>
      <c r="Q157" s="19"/>
      <c r="R157" s="259"/>
      <c r="S157" s="260"/>
      <c r="T157" s="20"/>
      <c r="U157" s="21"/>
      <c r="V157" s="7"/>
      <c r="W157" s="8"/>
      <c r="X157" s="18"/>
      <c r="Y157" s="19"/>
      <c r="Z157" s="259"/>
      <c r="AA157" s="260"/>
      <c r="AB157" s="20"/>
      <c r="AC157" s="21"/>
      <c r="AD157" s="7"/>
      <c r="AE157" s="8"/>
    </row>
    <row r="158" spans="1:31" ht="15.75" thickBot="1">
      <c r="A158" s="249" t="s">
        <v>82</v>
      </c>
      <c r="B158" s="249"/>
      <c r="C158" s="249"/>
      <c r="D158" s="249"/>
      <c r="E158" s="65">
        <v>420</v>
      </c>
      <c r="F158" s="240"/>
      <c r="G158" s="240"/>
      <c r="H158" s="18"/>
      <c r="I158" s="19"/>
      <c r="J158" s="259"/>
      <c r="K158" s="260"/>
      <c r="L158" s="20"/>
      <c r="M158" s="21"/>
      <c r="N158" s="7"/>
      <c r="O158" s="8"/>
      <c r="P158" s="18"/>
      <c r="Q158" s="19"/>
      <c r="R158" s="259"/>
      <c r="S158" s="260"/>
      <c r="T158" s="20"/>
      <c r="U158" s="21"/>
      <c r="V158" s="7"/>
      <c r="W158" s="8"/>
      <c r="X158" s="18"/>
      <c r="Y158" s="19"/>
      <c r="Z158" s="259"/>
      <c r="AA158" s="260"/>
      <c r="AB158" s="20"/>
      <c r="AC158" s="21"/>
      <c r="AD158" s="7"/>
      <c r="AE158" s="8"/>
    </row>
    <row r="159" spans="1:31" ht="34.5" customHeight="1" thickBot="1">
      <c r="A159" s="282" t="s">
        <v>83</v>
      </c>
      <c r="B159" s="283"/>
      <c r="C159" s="283"/>
      <c r="D159" s="284"/>
      <c r="E159" s="73">
        <v>500</v>
      </c>
      <c r="F159" s="241" t="s">
        <v>112</v>
      </c>
      <c r="G159" s="241"/>
      <c r="H159" s="35"/>
      <c r="I159" s="36"/>
      <c r="J159" s="264"/>
      <c r="K159" s="265"/>
      <c r="L159" s="37"/>
      <c r="M159" s="38"/>
      <c r="N159" s="39"/>
      <c r="O159" s="40"/>
      <c r="P159" s="35"/>
      <c r="Q159" s="36"/>
      <c r="R159" s="264"/>
      <c r="S159" s="265"/>
      <c r="T159" s="37"/>
      <c r="U159" s="38"/>
      <c r="V159" s="39"/>
      <c r="W159" s="40"/>
      <c r="X159" s="35"/>
      <c r="Y159" s="36"/>
      <c r="Z159" s="264"/>
      <c r="AA159" s="265"/>
      <c r="AB159" s="37"/>
      <c r="AC159" s="38"/>
      <c r="AD159" s="39"/>
      <c r="AE159" s="40"/>
    </row>
    <row r="160" spans="1:31" s="74" customFormat="1" ht="35.25" customHeight="1" thickBot="1">
      <c r="A160" s="251" t="s">
        <v>84</v>
      </c>
      <c r="B160" s="251"/>
      <c r="C160" s="251"/>
      <c r="D160" s="251"/>
      <c r="E160" s="72">
        <v>600</v>
      </c>
      <c r="F160" s="240" t="s">
        <v>112</v>
      </c>
      <c r="G160" s="240"/>
      <c r="H160" s="18"/>
      <c r="I160" s="19"/>
      <c r="J160" s="259"/>
      <c r="K160" s="260"/>
      <c r="L160" s="20"/>
      <c r="M160" s="21"/>
      <c r="N160" s="7"/>
      <c r="O160" s="8"/>
      <c r="P160" s="18"/>
      <c r="Q160" s="19"/>
      <c r="R160" s="259"/>
      <c r="S160" s="260"/>
      <c r="T160" s="20"/>
      <c r="U160" s="21"/>
      <c r="V160" s="7"/>
      <c r="W160" s="8"/>
      <c r="X160" s="18"/>
      <c r="Y160" s="19"/>
      <c r="Z160" s="259"/>
      <c r="AA160" s="260"/>
      <c r="AB160" s="20"/>
      <c r="AC160" s="21"/>
      <c r="AD160" s="7"/>
      <c r="AE160" s="8"/>
    </row>
    <row r="161" spans="1:31" s="78" customFormat="1" ht="10.5" customHeight="1">
      <c r="A161" s="75"/>
      <c r="B161" s="75"/>
      <c r="C161" s="75"/>
      <c r="D161" s="75"/>
      <c r="E161" s="76"/>
      <c r="F161" s="77"/>
      <c r="G161" s="77"/>
      <c r="H161" s="33"/>
      <c r="I161" s="34"/>
      <c r="J161" s="33"/>
      <c r="K161" s="34"/>
      <c r="L161" s="33"/>
      <c r="M161" s="34"/>
      <c r="N161" s="34"/>
      <c r="O161" s="34"/>
      <c r="P161" s="33"/>
      <c r="Q161" s="34"/>
      <c r="R161" s="33"/>
      <c r="S161" s="34"/>
      <c r="T161" s="33"/>
      <c r="U161" s="34"/>
      <c r="V161" s="34"/>
      <c r="W161" s="34"/>
      <c r="X161" s="33"/>
      <c r="Y161" s="34"/>
      <c r="Z161" s="33"/>
      <c r="AA161" s="34"/>
      <c r="AB161" s="33"/>
      <c r="AC161" s="34"/>
      <c r="AD161" s="34"/>
      <c r="AE161" s="34"/>
    </row>
    <row r="162" spans="1:31" s="78" customFormat="1" ht="10.5" customHeight="1">
      <c r="A162" s="75"/>
      <c r="B162" s="75"/>
      <c r="C162" s="75"/>
      <c r="D162" s="75"/>
      <c r="E162" s="76"/>
      <c r="F162" s="77"/>
      <c r="G162" s="77"/>
      <c r="H162" s="33"/>
      <c r="I162" s="34"/>
      <c r="J162" s="33"/>
      <c r="K162" s="34"/>
      <c r="L162" s="33"/>
      <c r="M162" s="34"/>
      <c r="N162" s="34"/>
      <c r="O162" s="34"/>
      <c r="P162" s="33"/>
      <c r="Q162" s="34"/>
      <c r="R162" s="33"/>
      <c r="S162" s="34"/>
      <c r="T162" s="33"/>
      <c r="U162" s="34"/>
      <c r="V162" s="34"/>
      <c r="W162" s="34"/>
      <c r="X162" s="33"/>
      <c r="Y162" s="34"/>
      <c r="Z162" s="33"/>
      <c r="AA162" s="34"/>
      <c r="AB162" s="33"/>
      <c r="AC162" s="34"/>
      <c r="AD162" s="34"/>
      <c r="AE162" s="34"/>
    </row>
    <row r="163" spans="1:31" ht="36.75" hidden="1" customHeight="1">
      <c r="A163" s="299" t="s">
        <v>85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31" ht="27.75" hidden="1" customHeight="1" thickBot="1">
      <c r="A164" s="281" t="s">
        <v>151</v>
      </c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</row>
    <row r="165" spans="1:31" ht="31.5" hidden="1" customHeight="1" thickBot="1">
      <c r="A165" s="285" t="s">
        <v>113</v>
      </c>
      <c r="B165" s="286"/>
      <c r="C165" s="286"/>
      <c r="D165" s="287"/>
      <c r="E165" s="294" t="s">
        <v>50</v>
      </c>
      <c r="F165" s="294" t="s">
        <v>86</v>
      </c>
      <c r="G165" s="243" t="s">
        <v>87</v>
      </c>
      <c r="H165" s="273"/>
      <c r="I165" s="273"/>
      <c r="J165" s="273"/>
      <c r="K165" s="273"/>
      <c r="L165" s="273"/>
      <c r="M165" s="273"/>
      <c r="N165" s="273"/>
      <c r="O165" s="273"/>
      <c r="P165" s="273"/>
      <c r="Q165" s="274"/>
    </row>
    <row r="166" spans="1:31" ht="15.75" hidden="1" thickBot="1">
      <c r="A166" s="288"/>
      <c r="B166" s="289"/>
      <c r="C166" s="289"/>
      <c r="D166" s="290"/>
      <c r="E166" s="295"/>
      <c r="F166" s="295"/>
      <c r="G166" s="255" t="s">
        <v>88</v>
      </c>
      <c r="H166" s="275"/>
      <c r="I166" s="275"/>
      <c r="J166" s="276"/>
      <c r="K166" s="272" t="s">
        <v>54</v>
      </c>
      <c r="L166" s="273"/>
      <c r="M166" s="273"/>
      <c r="N166" s="273"/>
      <c r="O166" s="273"/>
      <c r="P166" s="273"/>
      <c r="Q166" s="274"/>
    </row>
    <row r="167" spans="1:31" hidden="1">
      <c r="A167" s="288"/>
      <c r="B167" s="289"/>
      <c r="C167" s="289"/>
      <c r="D167" s="290"/>
      <c r="E167" s="295"/>
      <c r="F167" s="295"/>
      <c r="G167" s="277"/>
      <c r="H167" s="275"/>
      <c r="I167" s="275"/>
      <c r="J167" s="276"/>
      <c r="K167" s="266" t="s">
        <v>89</v>
      </c>
      <c r="L167" s="267"/>
      <c r="M167" s="267"/>
      <c r="N167" s="268"/>
      <c r="O167" s="266" t="s">
        <v>90</v>
      </c>
      <c r="P167" s="267"/>
      <c r="Q167" s="268"/>
    </row>
    <row r="168" spans="1:31" ht="69" hidden="1" customHeight="1" thickBot="1">
      <c r="A168" s="288"/>
      <c r="B168" s="289"/>
      <c r="C168" s="289"/>
      <c r="D168" s="290"/>
      <c r="E168" s="295"/>
      <c r="F168" s="295"/>
      <c r="G168" s="278"/>
      <c r="H168" s="279"/>
      <c r="I168" s="279"/>
      <c r="J168" s="280"/>
      <c r="K168" s="269"/>
      <c r="L168" s="270"/>
      <c r="M168" s="270"/>
      <c r="N168" s="271"/>
      <c r="O168" s="269"/>
      <c r="P168" s="270"/>
      <c r="Q168" s="271"/>
    </row>
    <row r="169" spans="1:31" ht="77.25" hidden="1" thickBot="1">
      <c r="A169" s="291"/>
      <c r="B169" s="292"/>
      <c r="C169" s="292"/>
      <c r="D169" s="293"/>
      <c r="E169" s="296"/>
      <c r="F169" s="296"/>
      <c r="G169" s="297" t="s">
        <v>136</v>
      </c>
      <c r="H169" s="298"/>
      <c r="I169" s="28" t="s">
        <v>137</v>
      </c>
      <c r="J169" s="28" t="s">
        <v>138</v>
      </c>
      <c r="K169" s="297" t="s">
        <v>139</v>
      </c>
      <c r="L169" s="298"/>
      <c r="M169" s="28" t="s">
        <v>140</v>
      </c>
      <c r="N169" s="28" t="s">
        <v>141</v>
      </c>
      <c r="O169" s="81" t="s">
        <v>93</v>
      </c>
      <c r="P169" s="28" t="s">
        <v>91</v>
      </c>
      <c r="Q169" s="28" t="s">
        <v>92</v>
      </c>
    </row>
    <row r="170" spans="1:31" ht="15.75" hidden="1" thickBot="1">
      <c r="A170" s="302">
        <v>1</v>
      </c>
      <c r="B170" s="303"/>
      <c r="C170" s="303"/>
      <c r="D170" s="304"/>
      <c r="E170" s="82">
        <v>2</v>
      </c>
      <c r="F170" s="63">
        <v>3</v>
      </c>
      <c r="G170" s="243">
        <v>4</v>
      </c>
      <c r="H170" s="274"/>
      <c r="I170" s="29">
        <v>5</v>
      </c>
      <c r="J170" s="18">
        <v>6</v>
      </c>
      <c r="K170" s="272">
        <v>7</v>
      </c>
      <c r="L170" s="274"/>
      <c r="M170" s="29">
        <v>8</v>
      </c>
      <c r="N170" s="29">
        <v>9</v>
      </c>
      <c r="O170" s="80">
        <v>10</v>
      </c>
      <c r="P170" s="29">
        <v>11</v>
      </c>
      <c r="Q170" s="30">
        <v>12</v>
      </c>
    </row>
    <row r="171" spans="1:31" ht="34.5" hidden="1" customHeight="1" thickBot="1">
      <c r="A171" s="302" t="s">
        <v>94</v>
      </c>
      <c r="B171" s="303"/>
      <c r="C171" s="303"/>
      <c r="D171" s="304"/>
      <c r="E171" s="83" t="s">
        <v>95</v>
      </c>
      <c r="F171" s="63" t="s">
        <v>112</v>
      </c>
      <c r="G171" s="305">
        <f>K171</f>
        <v>2185798.9499999997</v>
      </c>
      <c r="H171" s="306"/>
      <c r="I171" s="31">
        <f>P150</f>
        <v>2214808.1599999997</v>
      </c>
      <c r="J171" s="15">
        <f>X150</f>
        <v>2214808.1599999997</v>
      </c>
      <c r="K171" s="307">
        <f>K172+K174</f>
        <v>2185798.9499999997</v>
      </c>
      <c r="L171" s="306"/>
      <c r="M171" s="31">
        <f>I171</f>
        <v>2214808.1599999997</v>
      </c>
      <c r="N171" s="31">
        <f>J171</f>
        <v>2214808.1599999997</v>
      </c>
      <c r="O171" s="84"/>
      <c r="P171" s="31"/>
      <c r="Q171" s="32"/>
    </row>
    <row r="172" spans="1:31" ht="73.5" hidden="1" customHeight="1" thickBot="1">
      <c r="A172" s="302" t="s">
        <v>96</v>
      </c>
      <c r="B172" s="303"/>
      <c r="C172" s="303"/>
      <c r="D172" s="304"/>
      <c r="E172" s="83" t="s">
        <v>97</v>
      </c>
      <c r="F172" s="63" t="s">
        <v>112</v>
      </c>
      <c r="G172" s="305">
        <f>K172</f>
        <v>30894.68</v>
      </c>
      <c r="H172" s="306"/>
      <c r="I172" s="31"/>
      <c r="J172" s="15"/>
      <c r="K172" s="307">
        <f>32446.07-1551.39</f>
        <v>30894.68</v>
      </c>
      <c r="L172" s="306"/>
      <c r="M172" s="31"/>
      <c r="N172" s="31"/>
      <c r="O172" s="84"/>
      <c r="P172" s="31"/>
      <c r="Q172" s="32"/>
    </row>
    <row r="173" spans="1:31" ht="15.75" hidden="1" thickBot="1">
      <c r="A173" s="302"/>
      <c r="B173" s="303"/>
      <c r="C173" s="303"/>
      <c r="D173" s="304"/>
      <c r="E173" s="83"/>
      <c r="F173" s="63"/>
      <c r="G173" s="305"/>
      <c r="H173" s="306"/>
      <c r="I173" s="31"/>
      <c r="J173" s="15"/>
      <c r="K173" s="307"/>
      <c r="L173" s="306"/>
      <c r="M173" s="31"/>
      <c r="N173" s="31"/>
      <c r="O173" s="84"/>
      <c r="P173" s="31"/>
      <c r="Q173" s="32"/>
    </row>
    <row r="174" spans="1:31" ht="39" hidden="1" customHeight="1" thickBot="1">
      <c r="A174" s="302" t="s">
        <v>98</v>
      </c>
      <c r="B174" s="303"/>
      <c r="C174" s="303"/>
      <c r="D174" s="304"/>
      <c r="E174" s="83" t="s">
        <v>99</v>
      </c>
      <c r="F174" s="63"/>
      <c r="G174" s="305">
        <f>K174</f>
        <v>2154904.2699999996</v>
      </c>
      <c r="H174" s="306"/>
      <c r="I174" s="31">
        <f>I171</f>
        <v>2214808.1599999997</v>
      </c>
      <c r="J174" s="15">
        <f>J171</f>
        <v>2214808.1599999997</v>
      </c>
      <c r="K174" s="307">
        <f>H150-K172</f>
        <v>2154904.2699999996</v>
      </c>
      <c r="L174" s="306"/>
      <c r="M174" s="31">
        <f>I174</f>
        <v>2214808.1599999997</v>
      </c>
      <c r="N174" s="31">
        <f>J171</f>
        <v>2214808.1599999997</v>
      </c>
      <c r="O174" s="84"/>
      <c r="P174" s="31"/>
      <c r="Q174" s="32"/>
    </row>
    <row r="175" spans="1:31" ht="39" hidden="1" customHeight="1" thickBot="1">
      <c r="A175" s="302" t="s">
        <v>98</v>
      </c>
      <c r="B175" s="303"/>
      <c r="C175" s="303"/>
      <c r="D175" s="304"/>
      <c r="E175" s="83" t="s">
        <v>99</v>
      </c>
      <c r="F175" s="63"/>
      <c r="G175" s="305">
        <f>1559467.73</f>
        <v>1559467.73</v>
      </c>
      <c r="H175" s="306"/>
      <c r="I175" s="31">
        <f>G175</f>
        <v>1559467.73</v>
      </c>
      <c r="J175" s="15">
        <f>G175</f>
        <v>1559467.73</v>
      </c>
      <c r="K175" s="307">
        <f>G175</f>
        <v>1559467.73</v>
      </c>
      <c r="L175" s="306"/>
      <c r="M175" s="31">
        <f>K175</f>
        <v>1559467.73</v>
      </c>
      <c r="N175" s="31">
        <f>K175</f>
        <v>1559467.73</v>
      </c>
      <c r="O175" s="84"/>
      <c r="P175" s="31"/>
      <c r="Q175" s="32"/>
    </row>
    <row r="176" spans="1:31" ht="15.75" hidden="1" thickBot="1">
      <c r="A176" s="302"/>
      <c r="B176" s="303"/>
      <c r="C176" s="303"/>
      <c r="D176" s="304"/>
      <c r="E176" s="83"/>
      <c r="F176" s="63"/>
      <c r="G176" s="305"/>
      <c r="H176" s="306"/>
      <c r="I176" s="31"/>
      <c r="J176" s="15"/>
      <c r="K176" s="307"/>
      <c r="L176" s="306"/>
      <c r="M176" s="31"/>
      <c r="N176" s="31"/>
      <c r="O176" s="84"/>
      <c r="P176" s="31"/>
      <c r="Q176" s="32"/>
    </row>
    <row r="177" spans="1:17" ht="15.75" hidden="1" thickBot="1">
      <c r="A177" s="315" t="s">
        <v>163</v>
      </c>
      <c r="B177" s="316"/>
      <c r="C177" s="316"/>
      <c r="D177" s="317"/>
      <c r="E177" s="83"/>
      <c r="F177" s="63"/>
      <c r="G177" s="305"/>
      <c r="H177" s="306"/>
      <c r="I177" s="31"/>
      <c r="J177" s="15"/>
      <c r="K177" s="307"/>
      <c r="L177" s="306"/>
      <c r="M177" s="31"/>
      <c r="N177" s="31"/>
      <c r="O177" s="84"/>
      <c r="P177" s="31"/>
      <c r="Q177" s="32"/>
    </row>
    <row r="178" spans="1:17" hidden="1">
      <c r="A178" s="308" t="s">
        <v>152</v>
      </c>
      <c r="B178" s="308"/>
      <c r="C178" s="308"/>
      <c r="D178" s="308"/>
      <c r="E178" s="85"/>
      <c r="F178" s="86"/>
      <c r="G178" s="300">
        <f t="shared" ref="G178:G184" si="6">K178</f>
        <v>0</v>
      </c>
      <c r="H178" s="301"/>
      <c r="I178" s="87">
        <f t="shared" ref="I178:J184" si="7">M178</f>
        <v>0</v>
      </c>
      <c r="J178" s="87">
        <f t="shared" si="7"/>
        <v>0</v>
      </c>
      <c r="K178" s="300">
        <v>0</v>
      </c>
      <c r="L178" s="301"/>
      <c r="M178" s="87">
        <v>0</v>
      </c>
      <c r="N178" s="87">
        <v>0</v>
      </c>
      <c r="O178" s="87"/>
      <c r="P178" s="87"/>
      <c r="Q178" s="87"/>
    </row>
    <row r="179" spans="1:17" hidden="1">
      <c r="A179" s="309" t="s">
        <v>153</v>
      </c>
      <c r="B179" s="309"/>
      <c r="C179" s="309"/>
      <c r="D179" s="309"/>
      <c r="E179" s="85"/>
      <c r="F179" s="86"/>
      <c r="G179" s="300">
        <f t="shared" si="6"/>
        <v>0</v>
      </c>
      <c r="H179" s="301"/>
      <c r="I179" s="87">
        <f t="shared" si="7"/>
        <v>0</v>
      </c>
      <c r="J179" s="87">
        <f t="shared" si="7"/>
        <v>0</v>
      </c>
      <c r="K179" s="300">
        <v>0</v>
      </c>
      <c r="L179" s="301"/>
      <c r="M179" s="87">
        <v>0</v>
      </c>
      <c r="N179" s="87">
        <v>0</v>
      </c>
      <c r="O179" s="87"/>
      <c r="P179" s="87"/>
      <c r="Q179" s="87"/>
    </row>
    <row r="180" spans="1:17" hidden="1">
      <c r="A180" s="309" t="s">
        <v>154</v>
      </c>
      <c r="B180" s="309"/>
      <c r="C180" s="309"/>
      <c r="D180" s="309"/>
      <c r="E180" s="85"/>
      <c r="F180" s="86"/>
      <c r="G180" s="300">
        <f t="shared" si="6"/>
        <v>64000</v>
      </c>
      <c r="H180" s="301"/>
      <c r="I180" s="87">
        <f t="shared" si="7"/>
        <v>64000</v>
      </c>
      <c r="J180" s="87">
        <f t="shared" si="7"/>
        <v>64000</v>
      </c>
      <c r="K180" s="300">
        <f>44800+19200</f>
        <v>64000</v>
      </c>
      <c r="L180" s="301"/>
      <c r="M180" s="87">
        <v>64000</v>
      </c>
      <c r="N180" s="87">
        <v>64000</v>
      </c>
      <c r="O180" s="87"/>
      <c r="P180" s="87"/>
      <c r="Q180" s="87"/>
    </row>
    <row r="181" spans="1:17" hidden="1">
      <c r="A181" s="309" t="s">
        <v>155</v>
      </c>
      <c r="B181" s="309"/>
      <c r="C181" s="309"/>
      <c r="D181" s="309"/>
      <c r="E181" s="85"/>
      <c r="F181" s="86"/>
      <c r="G181" s="300">
        <f t="shared" si="6"/>
        <v>109400</v>
      </c>
      <c r="H181" s="301"/>
      <c r="I181" s="87">
        <f t="shared" si="7"/>
        <v>109400</v>
      </c>
      <c r="J181" s="87">
        <f t="shared" si="7"/>
        <v>109400</v>
      </c>
      <c r="K181" s="300">
        <f>109400</f>
        <v>109400</v>
      </c>
      <c r="L181" s="301"/>
      <c r="M181" s="87">
        <v>109400</v>
      </c>
      <c r="N181" s="87">
        <v>109400</v>
      </c>
      <c r="O181" s="87"/>
      <c r="P181" s="87"/>
      <c r="Q181" s="87"/>
    </row>
    <row r="182" spans="1:17" ht="36" hidden="1" customHeight="1">
      <c r="A182" s="312" t="s">
        <v>156</v>
      </c>
      <c r="B182" s="312"/>
      <c r="C182" s="312"/>
      <c r="D182" s="312"/>
      <c r="E182" s="88"/>
      <c r="F182" s="86"/>
      <c r="G182" s="300">
        <f t="shared" si="6"/>
        <v>1361948.08</v>
      </c>
      <c r="H182" s="301"/>
      <c r="I182" s="87">
        <f t="shared" si="7"/>
        <v>1363389.02</v>
      </c>
      <c r="J182" s="87">
        <f t="shared" si="7"/>
        <v>1363389.02</v>
      </c>
      <c r="K182" s="300">
        <f>1392842.76-29453.74-1440.94</f>
        <v>1361948.08</v>
      </c>
      <c r="L182" s="301"/>
      <c r="M182" s="89">
        <v>1363389.02</v>
      </c>
      <c r="N182" s="89">
        <v>1363389.02</v>
      </c>
      <c r="O182" s="89"/>
      <c r="P182" s="90"/>
      <c r="Q182" s="90"/>
    </row>
    <row r="183" spans="1:17" ht="48" hidden="1" customHeight="1">
      <c r="A183" s="312" t="s">
        <v>157</v>
      </c>
      <c r="B183" s="312"/>
      <c r="C183" s="312"/>
      <c r="D183" s="312"/>
      <c r="E183" s="88"/>
      <c r="F183" s="86"/>
      <c r="G183" s="300">
        <f t="shared" si="6"/>
        <v>619556.18999999994</v>
      </c>
      <c r="H183" s="301"/>
      <c r="I183" s="87">
        <f t="shared" si="7"/>
        <v>678019.14</v>
      </c>
      <c r="J183" s="87">
        <f t="shared" si="7"/>
        <v>678019.14</v>
      </c>
      <c r="K183" s="300">
        <f>619556.19</f>
        <v>619556.18999999994</v>
      </c>
      <c r="L183" s="301"/>
      <c r="M183" s="89">
        <v>678019.14</v>
      </c>
      <c r="N183" s="89">
        <v>678019.14</v>
      </c>
      <c r="O183" s="89"/>
      <c r="P183" s="90"/>
      <c r="Q183" s="90"/>
    </row>
    <row r="184" spans="1:17" ht="19.5" hidden="1" customHeight="1">
      <c r="A184" s="312" t="s">
        <v>158</v>
      </c>
      <c r="B184" s="320"/>
      <c r="C184" s="320"/>
      <c r="D184" s="320"/>
      <c r="E184" s="88"/>
      <c r="F184" s="86"/>
      <c r="G184" s="300">
        <f t="shared" si="6"/>
        <v>0</v>
      </c>
      <c r="H184" s="301"/>
      <c r="I184" s="87">
        <f t="shared" si="7"/>
        <v>0</v>
      </c>
      <c r="J184" s="87">
        <f t="shared" si="7"/>
        <v>0</v>
      </c>
      <c r="K184" s="301"/>
      <c r="L184" s="301"/>
      <c r="M184" s="89"/>
      <c r="N184" s="89"/>
      <c r="O184" s="89"/>
      <c r="P184" s="90"/>
      <c r="Q184" s="90"/>
    </row>
    <row r="185" spans="1:17" ht="18.75" hidden="1">
      <c r="A185" s="75"/>
      <c r="B185" s="75"/>
      <c r="C185" s="75"/>
      <c r="D185" s="75"/>
      <c r="E185" s="76"/>
      <c r="F185" s="77"/>
      <c r="G185" s="77"/>
      <c r="H185" s="33"/>
      <c r="I185" s="34"/>
      <c r="J185" s="33"/>
      <c r="K185" s="34"/>
      <c r="L185" s="33"/>
      <c r="M185" s="34"/>
      <c r="N185" s="34"/>
      <c r="O185" s="34"/>
    </row>
    <row r="186" spans="1:17" ht="18.75" hidden="1">
      <c r="A186" s="75"/>
      <c r="B186" s="75"/>
      <c r="C186" s="75"/>
      <c r="D186" s="75"/>
      <c r="E186" s="76"/>
      <c r="F186" s="77"/>
      <c r="G186" s="77"/>
      <c r="H186" s="33"/>
      <c r="I186" s="34"/>
      <c r="J186" s="33"/>
      <c r="K186" s="34"/>
      <c r="L186" s="33"/>
      <c r="M186" s="34"/>
      <c r="N186" s="34"/>
      <c r="O186" s="34"/>
    </row>
    <row r="187" spans="1:17" ht="18.75" hidden="1">
      <c r="A187" s="75"/>
      <c r="B187" s="75"/>
      <c r="C187" s="75"/>
      <c r="D187" s="75"/>
      <c r="E187" s="76"/>
      <c r="F187" s="77"/>
      <c r="G187" s="77"/>
      <c r="H187" s="33"/>
      <c r="I187" s="34"/>
      <c r="J187" s="33"/>
      <c r="K187" s="34"/>
      <c r="L187" s="33"/>
      <c r="M187" s="34"/>
      <c r="N187" s="34"/>
      <c r="O187" s="34"/>
    </row>
    <row r="188" spans="1:17" ht="18.75" hidden="1">
      <c r="A188" s="75"/>
      <c r="B188" s="75"/>
      <c r="C188" s="75"/>
      <c r="D188" s="75"/>
      <c r="E188" s="76"/>
      <c r="F188" s="77"/>
      <c r="G188" s="77"/>
      <c r="H188" s="33"/>
      <c r="I188" s="34"/>
      <c r="J188" s="33"/>
      <c r="K188" s="34"/>
      <c r="L188" s="33"/>
      <c r="M188" s="34"/>
      <c r="N188" s="34"/>
      <c r="O188" s="34"/>
    </row>
    <row r="189" spans="1:17" ht="18.75" hidden="1">
      <c r="A189" s="75"/>
      <c r="B189" s="75"/>
      <c r="C189" s="75"/>
      <c r="D189" s="75"/>
      <c r="E189" s="76"/>
      <c r="F189" s="77"/>
      <c r="G189" s="77"/>
      <c r="H189" s="33"/>
      <c r="I189" s="34"/>
      <c r="J189" s="33"/>
      <c r="K189" s="34"/>
      <c r="L189" s="33"/>
      <c r="M189" s="34"/>
      <c r="N189" s="34"/>
      <c r="O189" s="34"/>
    </row>
    <row r="190" spans="1:17" ht="18.75" hidden="1" customHeight="1">
      <c r="A190" s="75"/>
      <c r="B190" s="313" t="s">
        <v>100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91"/>
      <c r="N190" s="34"/>
      <c r="O190" s="34"/>
    </row>
    <row r="191" spans="1:17" ht="18.75" hidden="1" customHeight="1">
      <c r="A191" s="75"/>
      <c r="B191" s="314" t="s">
        <v>159</v>
      </c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91"/>
      <c r="N191" s="34"/>
      <c r="O191" s="34"/>
    </row>
    <row r="192" spans="1:17" ht="19.5" hidden="1" customHeight="1" thickBot="1">
      <c r="A192" s="75"/>
      <c r="B192" s="314" t="s">
        <v>101</v>
      </c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4"/>
      <c r="N192" s="34"/>
      <c r="O192" s="34"/>
    </row>
    <row r="193" spans="1:15" ht="30.75" hidden="1" thickBot="1">
      <c r="A193" s="243" t="s">
        <v>113</v>
      </c>
      <c r="B193" s="244"/>
      <c r="C193" s="244"/>
      <c r="D193" s="245"/>
      <c r="E193" s="64" t="s">
        <v>50</v>
      </c>
      <c r="F193" s="244" t="s">
        <v>102</v>
      </c>
      <c r="G193" s="318"/>
      <c r="H193" s="318"/>
      <c r="I193" s="231"/>
      <c r="J193" s="33"/>
      <c r="K193" s="34"/>
      <c r="L193" s="33"/>
      <c r="M193" s="34"/>
      <c r="N193" s="34"/>
      <c r="O193" s="34"/>
    </row>
    <row r="194" spans="1:15" ht="15.75" hidden="1" thickBot="1">
      <c r="A194" s="159">
        <v>1</v>
      </c>
      <c r="B194" s="157"/>
      <c r="C194" s="157"/>
      <c r="D194" s="157"/>
      <c r="E194" s="65">
        <v>2</v>
      </c>
      <c r="F194" s="244">
        <v>3</v>
      </c>
      <c r="G194" s="273"/>
      <c r="H194" s="273"/>
      <c r="I194" s="274"/>
      <c r="J194" s="33"/>
      <c r="K194" s="34"/>
      <c r="L194" s="33"/>
      <c r="M194" s="34"/>
      <c r="N194" s="34"/>
      <c r="O194" s="34"/>
    </row>
    <row r="195" spans="1:15" ht="15.75" hidden="1" thickBot="1">
      <c r="A195" s="130" t="s">
        <v>103</v>
      </c>
      <c r="B195" s="131"/>
      <c r="C195" s="131"/>
      <c r="D195" s="131"/>
      <c r="E195" s="92" t="s">
        <v>104</v>
      </c>
      <c r="F195" s="244">
        <v>1242</v>
      </c>
      <c r="G195" s="273"/>
      <c r="H195" s="273"/>
      <c r="I195" s="274"/>
      <c r="J195" s="33"/>
      <c r="K195" s="34"/>
      <c r="L195" s="33"/>
      <c r="M195" s="34"/>
      <c r="N195" s="34"/>
      <c r="O195" s="34"/>
    </row>
    <row r="196" spans="1:15" ht="15.75" hidden="1" thickBot="1">
      <c r="A196" s="130" t="s">
        <v>105</v>
      </c>
      <c r="B196" s="131"/>
      <c r="C196" s="131"/>
      <c r="D196" s="131"/>
      <c r="E196" s="92" t="s">
        <v>106</v>
      </c>
      <c r="F196" s="244"/>
      <c r="G196" s="273"/>
      <c r="H196" s="273"/>
      <c r="I196" s="274"/>
      <c r="J196" s="33"/>
      <c r="K196" s="34"/>
      <c r="L196" s="33"/>
      <c r="M196" s="34"/>
      <c r="N196" s="34"/>
      <c r="O196" s="34"/>
    </row>
    <row r="197" spans="1:15" ht="15.75" hidden="1" thickBot="1">
      <c r="A197" s="130" t="s">
        <v>107</v>
      </c>
      <c r="B197" s="131"/>
      <c r="C197" s="131"/>
      <c r="D197" s="131"/>
      <c r="E197" s="92" t="s">
        <v>108</v>
      </c>
      <c r="F197" s="244"/>
      <c r="G197" s="273"/>
      <c r="H197" s="273"/>
      <c r="I197" s="274"/>
      <c r="J197" s="33"/>
      <c r="K197" s="34"/>
      <c r="L197" s="33"/>
      <c r="M197" s="34"/>
      <c r="N197" s="34"/>
      <c r="O197" s="34"/>
    </row>
    <row r="198" spans="1:15" ht="15.75" hidden="1" thickBot="1">
      <c r="A198" s="130"/>
      <c r="B198" s="131"/>
      <c r="C198" s="131"/>
      <c r="D198" s="131"/>
      <c r="E198" s="92"/>
      <c r="F198" s="244"/>
      <c r="G198" s="273"/>
      <c r="H198" s="273"/>
      <c r="I198" s="274"/>
      <c r="J198" s="33"/>
      <c r="K198" s="34"/>
      <c r="L198" s="33"/>
      <c r="M198" s="34"/>
      <c r="N198" s="34"/>
      <c r="O198" s="34"/>
    </row>
    <row r="199" spans="1:15" ht="15.75" hidden="1" thickBot="1">
      <c r="A199" s="130" t="s">
        <v>109</v>
      </c>
      <c r="B199" s="131"/>
      <c r="C199" s="131"/>
      <c r="D199" s="131"/>
      <c r="E199" s="92" t="s">
        <v>110</v>
      </c>
      <c r="F199" s="244"/>
      <c r="G199" s="273"/>
      <c r="H199" s="273"/>
      <c r="I199" s="274"/>
      <c r="J199" s="33"/>
      <c r="K199" s="34"/>
      <c r="L199" s="33"/>
      <c r="M199" s="34"/>
      <c r="N199" s="34"/>
      <c r="O199" s="34"/>
    </row>
    <row r="200" spans="1:15" hidden="1">
      <c r="A200" s="49"/>
      <c r="B200" s="49"/>
      <c r="C200" s="49"/>
      <c r="D200" s="49"/>
      <c r="E200" s="93"/>
      <c r="F200" s="77"/>
      <c r="G200" s="79"/>
      <c r="H200" s="79"/>
      <c r="I200" s="79"/>
      <c r="J200" s="33"/>
      <c r="K200" s="34"/>
      <c r="L200" s="33"/>
      <c r="M200" s="34"/>
      <c r="N200" s="34"/>
      <c r="O200" s="34"/>
    </row>
    <row r="201" spans="1:15" ht="23.25" hidden="1" customHeight="1" thickBot="1">
      <c r="A201" s="203" t="s">
        <v>0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34"/>
      <c r="L201" s="33"/>
      <c r="M201" s="34"/>
      <c r="N201" s="34"/>
      <c r="O201" s="34"/>
    </row>
    <row r="202" spans="1:15" ht="36.75" hidden="1" customHeight="1" thickBot="1">
      <c r="A202" s="243" t="s">
        <v>113</v>
      </c>
      <c r="B202" s="244"/>
      <c r="C202" s="244"/>
      <c r="D202" s="245"/>
      <c r="E202" s="64" t="s">
        <v>50</v>
      </c>
      <c r="F202" s="244" t="s">
        <v>1</v>
      </c>
      <c r="G202" s="318"/>
      <c r="H202" s="318"/>
      <c r="I202" s="231"/>
      <c r="J202" s="33"/>
      <c r="K202" s="34"/>
      <c r="L202" s="33"/>
      <c r="M202" s="34"/>
      <c r="N202" s="34"/>
      <c r="O202" s="34"/>
    </row>
    <row r="203" spans="1:15" ht="33" hidden="1" customHeight="1" thickBot="1">
      <c r="A203" s="159">
        <v>1</v>
      </c>
      <c r="B203" s="157"/>
      <c r="C203" s="157"/>
      <c r="D203" s="157"/>
      <c r="E203" s="65">
        <v>2</v>
      </c>
      <c r="F203" s="244">
        <v>3</v>
      </c>
      <c r="G203" s="273"/>
      <c r="H203" s="273"/>
      <c r="I203" s="274"/>
      <c r="J203" s="33"/>
      <c r="K203" s="34"/>
      <c r="L203" s="33"/>
      <c r="M203" s="34"/>
      <c r="N203" s="34"/>
      <c r="O203" s="34"/>
    </row>
    <row r="204" spans="1:15" ht="23.25" hidden="1" customHeight="1" thickBot="1">
      <c r="A204" s="130" t="s">
        <v>2</v>
      </c>
      <c r="B204" s="131"/>
      <c r="C204" s="131"/>
      <c r="D204" s="131"/>
      <c r="E204" s="92" t="s">
        <v>104</v>
      </c>
      <c r="F204" s="310">
        <f>454.51-424.514</f>
        <v>29.995999999999981</v>
      </c>
      <c r="G204" s="311"/>
      <c r="H204" s="311"/>
      <c r="I204" s="306"/>
      <c r="J204" s="33"/>
      <c r="K204" s="34"/>
      <c r="L204" s="33"/>
      <c r="M204" s="34"/>
      <c r="N204" s="34"/>
      <c r="O204" s="34"/>
    </row>
    <row r="205" spans="1:15" ht="75.75" hidden="1" customHeight="1" thickBot="1">
      <c r="A205" s="130" t="s">
        <v>3</v>
      </c>
      <c r="B205" s="131"/>
      <c r="C205" s="131"/>
      <c r="D205" s="131"/>
      <c r="E205" s="92" t="s">
        <v>106</v>
      </c>
      <c r="F205" s="244"/>
      <c r="G205" s="273"/>
      <c r="H205" s="273"/>
      <c r="I205" s="274"/>
      <c r="J205" s="33"/>
      <c r="K205" s="34"/>
      <c r="L205" s="33"/>
      <c r="M205" s="34"/>
      <c r="N205" s="34"/>
      <c r="O205" s="34"/>
    </row>
    <row r="206" spans="1:15" ht="50.25" hidden="1" customHeight="1" thickBot="1">
      <c r="A206" s="130" t="s">
        <v>4</v>
      </c>
      <c r="B206" s="131"/>
      <c r="C206" s="131"/>
      <c r="D206" s="131"/>
      <c r="E206" s="92" t="s">
        <v>108</v>
      </c>
      <c r="F206" s="244"/>
      <c r="G206" s="273"/>
      <c r="H206" s="273"/>
      <c r="I206" s="274"/>
      <c r="J206" s="33"/>
      <c r="K206" s="34"/>
      <c r="L206" s="33"/>
      <c r="M206" s="34"/>
      <c r="N206" s="34"/>
      <c r="O206" s="34"/>
    </row>
    <row r="207" spans="1:15" hidden="1">
      <c r="A207" s="43"/>
      <c r="B207" s="43"/>
      <c r="C207" s="142"/>
      <c r="D207" s="142"/>
      <c r="E207" s="43"/>
      <c r="F207" s="142"/>
      <c r="G207" s="142"/>
      <c r="H207" s="44"/>
      <c r="I207" s="110"/>
      <c r="J207" s="110"/>
    </row>
    <row r="208" spans="1:15" hidden="1">
      <c r="A208" s="103" t="s">
        <v>176</v>
      </c>
      <c r="B208" s="103"/>
      <c r="C208" s="103"/>
      <c r="D208" s="94"/>
      <c r="E208" s="94"/>
      <c r="F208" s="95"/>
      <c r="G208" s="95"/>
      <c r="H208" s="95"/>
      <c r="I208" s="96" t="s">
        <v>164</v>
      </c>
      <c r="J208" s="96"/>
      <c r="K208" s="97"/>
      <c r="L208" s="97"/>
    </row>
    <row r="209" spans="1:10" hidden="1">
      <c r="A209" s="42"/>
      <c r="B209" s="42"/>
      <c r="C209" s="42"/>
      <c r="F209" s="319" t="s">
        <v>7</v>
      </c>
      <c r="G209" s="319"/>
      <c r="H209" s="319"/>
      <c r="I209" s="49"/>
      <c r="J209" s="49"/>
    </row>
    <row r="210" spans="1:10" hidden="1">
      <c r="A210" s="43"/>
      <c r="B210" s="43"/>
      <c r="C210" s="142"/>
      <c r="D210" s="142"/>
      <c r="E210" s="43"/>
      <c r="F210" s="142"/>
      <c r="G210" s="142"/>
      <c r="H210" s="44"/>
      <c r="I210" s="110"/>
      <c r="J210" s="110"/>
    </row>
    <row r="211" spans="1:10" ht="15" hidden="1" customHeight="1">
      <c r="A211" s="103" t="s">
        <v>125</v>
      </c>
      <c r="B211" s="103"/>
      <c r="C211" s="103"/>
      <c r="D211" s="94"/>
      <c r="E211" s="94"/>
      <c r="F211" s="95"/>
      <c r="G211" s="95"/>
      <c r="H211" s="95"/>
      <c r="I211" s="96" t="s">
        <v>160</v>
      </c>
      <c r="J211" s="96"/>
    </row>
    <row r="212" spans="1:10" ht="15" hidden="1" customHeight="1">
      <c r="A212" s="42"/>
      <c r="B212" s="42"/>
      <c r="D212" s="98"/>
      <c r="E212" s="98"/>
      <c r="F212" s="319" t="s">
        <v>7</v>
      </c>
      <c r="G212" s="319"/>
      <c r="H212" s="319"/>
      <c r="I212" s="322"/>
      <c r="J212" s="322"/>
    </row>
    <row r="213" spans="1:10" ht="30" hidden="1" customHeight="1">
      <c r="A213" s="321" t="s">
        <v>161</v>
      </c>
      <c r="B213" s="321"/>
      <c r="C213" s="321"/>
      <c r="D213" s="321"/>
      <c r="E213" s="321"/>
      <c r="F213" s="95"/>
      <c r="G213" s="95"/>
      <c r="H213" s="95"/>
      <c r="I213" s="62" t="s">
        <v>162</v>
      </c>
      <c r="J213" s="94"/>
    </row>
    <row r="214" spans="1:10" hidden="1">
      <c r="F214" s="319" t="s">
        <v>7</v>
      </c>
      <c r="G214" s="319"/>
      <c r="H214" s="319"/>
      <c r="I214" s="94"/>
      <c r="J214" s="94"/>
    </row>
    <row r="215" spans="1:10" hidden="1"/>
    <row r="216" spans="1:10" hidden="1"/>
    <row r="217" spans="1:10" hidden="1"/>
    <row r="218" spans="1:10" hidden="1"/>
  </sheetData>
  <mergeCells count="497">
    <mergeCell ref="F14:G14"/>
    <mergeCell ref="B7:B10"/>
    <mergeCell ref="I17:K18"/>
    <mergeCell ref="H7:L7"/>
    <mergeCell ref="L15:L16"/>
    <mergeCell ref="C7:D10"/>
    <mergeCell ref="H8:L8"/>
    <mergeCell ref="A11:L11"/>
    <mergeCell ref="A7:A10"/>
    <mergeCell ref="I15:K16"/>
    <mergeCell ref="A12:L12"/>
    <mergeCell ref="C13:D13"/>
    <mergeCell ref="I14:K14"/>
    <mergeCell ref="A17:C21"/>
    <mergeCell ref="F13:G13"/>
    <mergeCell ref="L17:L18"/>
    <mergeCell ref="I13:K13"/>
    <mergeCell ref="I19:K19"/>
    <mergeCell ref="D17:H21"/>
    <mergeCell ref="F59:G59"/>
    <mergeCell ref="A45:H46"/>
    <mergeCell ref="A29:H29"/>
    <mergeCell ref="A28:L28"/>
    <mergeCell ref="A51:H52"/>
    <mergeCell ref="A49:H49"/>
    <mergeCell ref="I22:K22"/>
    <mergeCell ref="I23:K23"/>
    <mergeCell ref="A23:H23"/>
    <mergeCell ref="I21:K21"/>
    <mergeCell ref="I20:K20"/>
    <mergeCell ref="C1:D1"/>
    <mergeCell ref="F1:G1"/>
    <mergeCell ref="H1:L1"/>
    <mergeCell ref="C2:D2"/>
    <mergeCell ref="F2:G2"/>
    <mergeCell ref="H2:L2"/>
    <mergeCell ref="F4:G4"/>
    <mergeCell ref="I6:L6"/>
    <mergeCell ref="F3:G3"/>
    <mergeCell ref="H4:L4"/>
    <mergeCell ref="I5:L5"/>
    <mergeCell ref="F5:G5"/>
    <mergeCell ref="F6:G6"/>
    <mergeCell ref="H3:L3"/>
    <mergeCell ref="C3:D3"/>
    <mergeCell ref="C6:D6"/>
    <mergeCell ref="C4:D4"/>
    <mergeCell ref="I60:L60"/>
    <mergeCell ref="C5:D5"/>
    <mergeCell ref="A15:H16"/>
    <mergeCell ref="F7:G10"/>
    <mergeCell ref="I59:L59"/>
    <mergeCell ref="I57:L57"/>
    <mergeCell ref="A57:D58"/>
    <mergeCell ref="I31:L31"/>
    <mergeCell ref="A31:H31"/>
    <mergeCell ref="A27:L27"/>
    <mergeCell ref="C14:D14"/>
    <mergeCell ref="I29:L30"/>
    <mergeCell ref="A25:C25"/>
    <mergeCell ref="A30:H30"/>
    <mergeCell ref="D24:L24"/>
    <mergeCell ref="D25:L25"/>
    <mergeCell ref="A22:H22"/>
    <mergeCell ref="A24:C24"/>
    <mergeCell ref="A26:L26"/>
    <mergeCell ref="I47:L48"/>
    <mergeCell ref="A34:L34"/>
    <mergeCell ref="I32:L32"/>
    <mergeCell ref="A33:L33"/>
    <mergeCell ref="A63:D63"/>
    <mergeCell ref="I63:L63"/>
    <mergeCell ref="A61:D61"/>
    <mergeCell ref="F60:G60"/>
    <mergeCell ref="F62:G62"/>
    <mergeCell ref="A62:D62"/>
    <mergeCell ref="I62:L62"/>
    <mergeCell ref="F63:G63"/>
    <mergeCell ref="F61:G61"/>
    <mergeCell ref="I61:L61"/>
    <mergeCell ref="A50:H50"/>
    <mergeCell ref="A32:H32"/>
    <mergeCell ref="A53:H53"/>
    <mergeCell ref="A43:H44"/>
    <mergeCell ref="A42:L42"/>
    <mergeCell ref="I51:L52"/>
    <mergeCell ref="I50:L50"/>
    <mergeCell ref="A47:H48"/>
    <mergeCell ref="A35:L35"/>
    <mergeCell ref="I43:L44"/>
    <mergeCell ref="A37:L37"/>
    <mergeCell ref="A36:L36"/>
    <mergeCell ref="F64:G64"/>
    <mergeCell ref="A65:D65"/>
    <mergeCell ref="A64:D64"/>
    <mergeCell ref="F65:G65"/>
    <mergeCell ref="I65:L65"/>
    <mergeCell ref="I64:L64"/>
    <mergeCell ref="I66:L66"/>
    <mergeCell ref="A60:D60"/>
    <mergeCell ref="A38:L38"/>
    <mergeCell ref="A39:L39"/>
    <mergeCell ref="A40:L40"/>
    <mergeCell ref="A59:D59"/>
    <mergeCell ref="A55:L56"/>
    <mergeCell ref="A41:L41"/>
    <mergeCell ref="I49:L49"/>
    <mergeCell ref="F57:G58"/>
    <mergeCell ref="I53:L54"/>
    <mergeCell ref="H57:H58"/>
    <mergeCell ref="I58:L58"/>
    <mergeCell ref="A54:H54"/>
    <mergeCell ref="I45:L46"/>
    <mergeCell ref="A92:F93"/>
    <mergeCell ref="G92:I93"/>
    <mergeCell ref="J94:L94"/>
    <mergeCell ref="J95:L95"/>
    <mergeCell ref="A94:F94"/>
    <mergeCell ref="G94:I94"/>
    <mergeCell ref="I67:L67"/>
    <mergeCell ref="F67:G67"/>
    <mergeCell ref="F66:G66"/>
    <mergeCell ref="A91:F91"/>
    <mergeCell ref="G91:I91"/>
    <mergeCell ref="A90:F90"/>
    <mergeCell ref="J90:L90"/>
    <mergeCell ref="G90:I90"/>
    <mergeCell ref="A88:L88"/>
    <mergeCell ref="A67:D67"/>
    <mergeCell ref="A89:L89"/>
    <mergeCell ref="G95:I95"/>
    <mergeCell ref="A95:F95"/>
    <mergeCell ref="J91:L91"/>
    <mergeCell ref="J92:L93"/>
    <mergeCell ref="A68:L68"/>
    <mergeCell ref="A66:D66"/>
    <mergeCell ref="A87:L87"/>
    <mergeCell ref="J96:L96"/>
    <mergeCell ref="G99:I99"/>
    <mergeCell ref="J100:L100"/>
    <mergeCell ref="J99:L99"/>
    <mergeCell ref="G97:I97"/>
    <mergeCell ref="J98:L98"/>
    <mergeCell ref="A101:F101"/>
    <mergeCell ref="G102:I102"/>
    <mergeCell ref="G101:I101"/>
    <mergeCell ref="J101:L101"/>
    <mergeCell ref="A102:F102"/>
    <mergeCell ref="J102:L102"/>
    <mergeCell ref="A98:F98"/>
    <mergeCell ref="G98:I98"/>
    <mergeCell ref="G96:I96"/>
    <mergeCell ref="A97:F97"/>
    <mergeCell ref="A96:F96"/>
    <mergeCell ref="J97:L97"/>
    <mergeCell ref="A100:F100"/>
    <mergeCell ref="A99:F99"/>
    <mergeCell ref="N121:O121"/>
    <mergeCell ref="L121:L122"/>
    <mergeCell ref="J103:L103"/>
    <mergeCell ref="A105:F106"/>
    <mergeCell ref="A118:L118"/>
    <mergeCell ref="A116:L116"/>
    <mergeCell ref="G104:I104"/>
    <mergeCell ref="G105:I106"/>
    <mergeCell ref="G100:I100"/>
    <mergeCell ref="J105:L106"/>
    <mergeCell ref="A115:L115"/>
    <mergeCell ref="A117:L117"/>
    <mergeCell ref="A103:F103"/>
    <mergeCell ref="G107:I107"/>
    <mergeCell ref="J104:L104"/>
    <mergeCell ref="A119:D122"/>
    <mergeCell ref="E119:E122"/>
    <mergeCell ref="A108:F108"/>
    <mergeCell ref="J108:L108"/>
    <mergeCell ref="A107:F107"/>
    <mergeCell ref="A104:F104"/>
    <mergeCell ref="J107:L107"/>
    <mergeCell ref="G103:I103"/>
    <mergeCell ref="G108:I108"/>
    <mergeCell ref="AD121:AE121"/>
    <mergeCell ref="Q121:Q122"/>
    <mergeCell ref="Z125:AA125"/>
    <mergeCell ref="Z123:AA123"/>
    <mergeCell ref="A124:D124"/>
    <mergeCell ref="J123:K123"/>
    <mergeCell ref="J124:K124"/>
    <mergeCell ref="R125:S125"/>
    <mergeCell ref="R123:S123"/>
    <mergeCell ref="Z124:AA124"/>
    <mergeCell ref="F125:G125"/>
    <mergeCell ref="A125:D125"/>
    <mergeCell ref="AB121:AB122"/>
    <mergeCell ref="J121:K122"/>
    <mergeCell ref="R124:S124"/>
    <mergeCell ref="R121:S122"/>
    <mergeCell ref="Z121:AA122"/>
    <mergeCell ref="T121:T122"/>
    <mergeCell ref="M121:M122"/>
    <mergeCell ref="F123:G123"/>
    <mergeCell ref="F124:G124"/>
    <mergeCell ref="F127:G127"/>
    <mergeCell ref="A127:D127"/>
    <mergeCell ref="J127:K127"/>
    <mergeCell ref="AC121:AC122"/>
    <mergeCell ref="Y121:Y122"/>
    <mergeCell ref="V121:W121"/>
    <mergeCell ref="U121:U122"/>
    <mergeCell ref="X120:X122"/>
    <mergeCell ref="P120:P122"/>
    <mergeCell ref="F119:G122"/>
    <mergeCell ref="H120:H122"/>
    <mergeCell ref="I121:I122"/>
    <mergeCell ref="I120:O120"/>
    <mergeCell ref="Q120:W120"/>
    <mergeCell ref="X119:AE119"/>
    <mergeCell ref="P119:W119"/>
    <mergeCell ref="Z126:AA126"/>
    <mergeCell ref="A126:D126"/>
    <mergeCell ref="F126:G126"/>
    <mergeCell ref="J126:K126"/>
    <mergeCell ref="R126:S126"/>
    <mergeCell ref="J131:K131"/>
    <mergeCell ref="F131:G131"/>
    <mergeCell ref="H119:O119"/>
    <mergeCell ref="Y120:AE120"/>
    <mergeCell ref="A131:D131"/>
    <mergeCell ref="A130:D130"/>
    <mergeCell ref="A128:D128"/>
    <mergeCell ref="F130:G130"/>
    <mergeCell ref="F128:G128"/>
    <mergeCell ref="J129:K129"/>
    <mergeCell ref="F129:G129"/>
    <mergeCell ref="R129:S129"/>
    <mergeCell ref="Z128:AA128"/>
    <mergeCell ref="R127:S127"/>
    <mergeCell ref="Z127:AA127"/>
    <mergeCell ref="R128:S128"/>
    <mergeCell ref="J128:K128"/>
    <mergeCell ref="A123:D123"/>
    <mergeCell ref="J125:K125"/>
    <mergeCell ref="A129:D129"/>
    <mergeCell ref="A133:D133"/>
    <mergeCell ref="A132:D132"/>
    <mergeCell ref="J133:K133"/>
    <mergeCell ref="F132:G132"/>
    <mergeCell ref="J132:K132"/>
    <mergeCell ref="Z129:AA129"/>
    <mergeCell ref="A134:D134"/>
    <mergeCell ref="F133:G133"/>
    <mergeCell ref="F134:G134"/>
    <mergeCell ref="R136:S136"/>
    <mergeCell ref="R134:S134"/>
    <mergeCell ref="J136:K136"/>
    <mergeCell ref="R135:S135"/>
    <mergeCell ref="A136:D136"/>
    <mergeCell ref="Z145:AA145"/>
    <mergeCell ref="Z136:AA136"/>
    <mergeCell ref="J144:K144"/>
    <mergeCell ref="A137:D137"/>
    <mergeCell ref="J145:K145"/>
    <mergeCell ref="A144:D144"/>
    <mergeCell ref="Z137:AA137"/>
    <mergeCell ref="R137:S137"/>
    <mergeCell ref="J137:K137"/>
    <mergeCell ref="A135:D135"/>
    <mergeCell ref="V140:W140"/>
    <mergeCell ref="Y140:Y141"/>
    <mergeCell ref="Z140:AA141"/>
    <mergeCell ref="J135:K135"/>
    <mergeCell ref="A138:D141"/>
    <mergeCell ref="E138:E141"/>
    <mergeCell ref="F138:G141"/>
    <mergeCell ref="H138:O138"/>
    <mergeCell ref="H139:H141"/>
    <mergeCell ref="F136:G136"/>
    <mergeCell ref="F135:G135"/>
    <mergeCell ref="F148:G148"/>
    <mergeCell ref="J150:K150"/>
    <mergeCell ref="R147:S147"/>
    <mergeCell ref="F146:G146"/>
    <mergeCell ref="R145:S145"/>
    <mergeCell ref="R144:S144"/>
    <mergeCell ref="F137:G137"/>
    <mergeCell ref="A147:D147"/>
    <mergeCell ref="J146:K146"/>
    <mergeCell ref="A146:D146"/>
    <mergeCell ref="A145:D145"/>
    <mergeCell ref="F145:G145"/>
    <mergeCell ref="F144:G144"/>
    <mergeCell ref="I139:O139"/>
    <mergeCell ref="J143:K143"/>
    <mergeCell ref="A148:D148"/>
    <mergeCell ref="J149:K149"/>
    <mergeCell ref="J147:K147"/>
    <mergeCell ref="F147:G147"/>
    <mergeCell ref="A149:D149"/>
    <mergeCell ref="F149:G149"/>
    <mergeCell ref="J148:K148"/>
    <mergeCell ref="Z134:AA134"/>
    <mergeCell ref="P138:W138"/>
    <mergeCell ref="X138:AE138"/>
    <mergeCell ref="Y139:AE139"/>
    <mergeCell ref="Z130:AA130"/>
    <mergeCell ref="J152:K152"/>
    <mergeCell ref="P139:P141"/>
    <mergeCell ref="Q139:W139"/>
    <mergeCell ref="AC140:AC141"/>
    <mergeCell ref="AD140:AE140"/>
    <mergeCell ref="Z131:AA131"/>
    <mergeCell ref="J130:K130"/>
    <mergeCell ref="Z132:AA132"/>
    <mergeCell ref="R132:S132"/>
    <mergeCell ref="R131:S131"/>
    <mergeCell ref="Z146:AA146"/>
    <mergeCell ref="Z144:AA144"/>
    <mergeCell ref="R130:S130"/>
    <mergeCell ref="Z133:AA133"/>
    <mergeCell ref="Z135:AA135"/>
    <mergeCell ref="R150:S150"/>
    <mergeCell ref="R146:S146"/>
    <mergeCell ref="R133:S133"/>
    <mergeCell ref="J134:K134"/>
    <mergeCell ref="Z147:AA147"/>
    <mergeCell ref="Z148:AA148"/>
    <mergeCell ref="Z149:AA149"/>
    <mergeCell ref="R148:S148"/>
    <mergeCell ref="R151:S151"/>
    <mergeCell ref="Z150:AA150"/>
    <mergeCell ref="Z151:AA151"/>
    <mergeCell ref="R149:S149"/>
    <mergeCell ref="Z154:AA154"/>
    <mergeCell ref="J155:K155"/>
    <mergeCell ref="R152:S152"/>
    <mergeCell ref="Z152:AA152"/>
    <mergeCell ref="Z155:AA155"/>
    <mergeCell ref="R155:S155"/>
    <mergeCell ref="R154:S154"/>
    <mergeCell ref="Z153:AA153"/>
    <mergeCell ref="R153:S153"/>
    <mergeCell ref="A157:D157"/>
    <mergeCell ref="J153:K153"/>
    <mergeCell ref="A150:D150"/>
    <mergeCell ref="A152:D152"/>
    <mergeCell ref="A151:D151"/>
    <mergeCell ref="F150:G150"/>
    <mergeCell ref="F151:G151"/>
    <mergeCell ref="F152:G152"/>
    <mergeCell ref="J151:K151"/>
    <mergeCell ref="J154:K154"/>
    <mergeCell ref="A154:D154"/>
    <mergeCell ref="F154:G154"/>
    <mergeCell ref="F156:G156"/>
    <mergeCell ref="F157:G157"/>
    <mergeCell ref="A155:D155"/>
    <mergeCell ref="F155:G155"/>
    <mergeCell ref="A156:D156"/>
    <mergeCell ref="A153:D153"/>
    <mergeCell ref="F153:G153"/>
    <mergeCell ref="Z156:AA156"/>
    <mergeCell ref="J156:K156"/>
    <mergeCell ref="F160:G160"/>
    <mergeCell ref="Z157:AA157"/>
    <mergeCell ref="J157:K157"/>
    <mergeCell ref="J158:K158"/>
    <mergeCell ref="Z158:AA158"/>
    <mergeCell ref="Z159:AA159"/>
    <mergeCell ref="Z160:AA160"/>
    <mergeCell ref="R160:S160"/>
    <mergeCell ref="R157:S157"/>
    <mergeCell ref="R156:S156"/>
    <mergeCell ref="R159:S159"/>
    <mergeCell ref="R158:S158"/>
    <mergeCell ref="A158:D158"/>
    <mergeCell ref="F158:G158"/>
    <mergeCell ref="G172:H172"/>
    <mergeCell ref="K173:L173"/>
    <mergeCell ref="A159:D159"/>
    <mergeCell ref="A165:D169"/>
    <mergeCell ref="F165:F169"/>
    <mergeCell ref="J159:K159"/>
    <mergeCell ref="K167:N168"/>
    <mergeCell ref="K166:Q166"/>
    <mergeCell ref="G166:J168"/>
    <mergeCell ref="F159:G159"/>
    <mergeCell ref="O167:Q168"/>
    <mergeCell ref="A164:O164"/>
    <mergeCell ref="G165:Q165"/>
    <mergeCell ref="A163:O163"/>
    <mergeCell ref="J160:K160"/>
    <mergeCell ref="A160:D160"/>
    <mergeCell ref="G171:H171"/>
    <mergeCell ref="A171:D171"/>
    <mergeCell ref="K171:L171"/>
    <mergeCell ref="K170:L170"/>
    <mergeCell ref="G170:H170"/>
    <mergeCell ref="K169:L169"/>
    <mergeCell ref="E165:E169"/>
    <mergeCell ref="G169:H169"/>
    <mergeCell ref="A174:D174"/>
    <mergeCell ref="G173:H173"/>
    <mergeCell ref="A170:D170"/>
    <mergeCell ref="A173:D173"/>
    <mergeCell ref="A172:D172"/>
    <mergeCell ref="F205:I205"/>
    <mergeCell ref="K184:L184"/>
    <mergeCell ref="K174:L174"/>
    <mergeCell ref="G174:H174"/>
    <mergeCell ref="G175:H175"/>
    <mergeCell ref="G180:H180"/>
    <mergeCell ref="G177:H177"/>
    <mergeCell ref="G178:H178"/>
    <mergeCell ref="K172:L172"/>
    <mergeCell ref="A178:D178"/>
    <mergeCell ref="A181:D181"/>
    <mergeCell ref="A175:D175"/>
    <mergeCell ref="A176:D176"/>
    <mergeCell ref="K175:L175"/>
    <mergeCell ref="A177:D177"/>
    <mergeCell ref="K176:L176"/>
    <mergeCell ref="K177:L177"/>
    <mergeCell ref="G176:H176"/>
    <mergeCell ref="K178:L178"/>
    <mergeCell ref="A180:D180"/>
    <mergeCell ref="F195:I195"/>
    <mergeCell ref="A208:C208"/>
    <mergeCell ref="A204:D204"/>
    <mergeCell ref="F204:I204"/>
    <mergeCell ref="F203:I203"/>
    <mergeCell ref="F207:G207"/>
    <mergeCell ref="C207:D207"/>
    <mergeCell ref="F198:I198"/>
    <mergeCell ref="F202:I202"/>
    <mergeCell ref="F197:I197"/>
    <mergeCell ref="B192:L192"/>
    <mergeCell ref="A193:D193"/>
    <mergeCell ref="A183:D183"/>
    <mergeCell ref="G183:H183"/>
    <mergeCell ref="G182:H182"/>
    <mergeCell ref="B191:L191"/>
    <mergeCell ref="K183:L183"/>
    <mergeCell ref="G181:H181"/>
    <mergeCell ref="G179:H179"/>
    <mergeCell ref="A179:D179"/>
    <mergeCell ref="K181:L181"/>
    <mergeCell ref="K179:L179"/>
    <mergeCell ref="F214:H214"/>
    <mergeCell ref="A184:D184"/>
    <mergeCell ref="G184:H184"/>
    <mergeCell ref="F194:I194"/>
    <mergeCell ref="F193:I193"/>
    <mergeCell ref="K180:L180"/>
    <mergeCell ref="A182:D182"/>
    <mergeCell ref="B190:L190"/>
    <mergeCell ref="K182:L182"/>
    <mergeCell ref="A194:D194"/>
    <mergeCell ref="A198:D198"/>
    <mergeCell ref="A196:D196"/>
    <mergeCell ref="A203:D203"/>
    <mergeCell ref="A195:D195"/>
    <mergeCell ref="A197:D197"/>
    <mergeCell ref="A199:D199"/>
    <mergeCell ref="I210:J210"/>
    <mergeCell ref="C210:D210"/>
    <mergeCell ref="F199:I199"/>
    <mergeCell ref="A205:D205"/>
    <mergeCell ref="A201:J201"/>
    <mergeCell ref="A206:D206"/>
    <mergeCell ref="F196:I196"/>
    <mergeCell ref="A202:D202"/>
    <mergeCell ref="A213:E213"/>
    <mergeCell ref="F206:I206"/>
    <mergeCell ref="I212:J212"/>
    <mergeCell ref="I207:J207"/>
    <mergeCell ref="A211:C211"/>
    <mergeCell ref="F209:H209"/>
    <mergeCell ref="F212:H212"/>
    <mergeCell ref="F210:G210"/>
    <mergeCell ref="R143:S143"/>
    <mergeCell ref="Z143:AA143"/>
    <mergeCell ref="AB140:AB141"/>
    <mergeCell ref="X139:X141"/>
    <mergeCell ref="A142:D142"/>
    <mergeCell ref="F142:G142"/>
    <mergeCell ref="J142:K142"/>
    <mergeCell ref="R142:S142"/>
    <mergeCell ref="Z142:AA142"/>
    <mergeCell ref="R140:S141"/>
    <mergeCell ref="T140:T141"/>
    <mergeCell ref="U140:U141"/>
    <mergeCell ref="I140:I141"/>
    <mergeCell ref="J140:K141"/>
    <mergeCell ref="L140:L141"/>
    <mergeCell ref="M140:M141"/>
    <mergeCell ref="N140:O140"/>
    <mergeCell ref="Q140:Q141"/>
  </mergeCells>
  <phoneticPr fontId="1" type="noConversion"/>
  <pageMargins left="0.74803149606299213" right="0" top="0" bottom="0" header="0" footer="0"/>
  <pageSetup paperSize="9" scale="5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6"/>
  <sheetViews>
    <sheetView view="pageBreakPreview" topLeftCell="A162" zoomScale="60" zoomScaleNormal="75" workbookViewId="0">
      <selection activeCell="L225" sqref="L225"/>
    </sheetView>
  </sheetViews>
  <sheetFormatPr defaultRowHeight="15"/>
  <cols>
    <col min="1" max="6" width="9.140625" style="1"/>
    <col min="7" max="7" width="15" style="1" customWidth="1"/>
    <col min="8" max="8" width="10.7109375" style="1" customWidth="1"/>
    <col min="9" max="9" width="18.85546875" style="1" customWidth="1"/>
    <col min="10" max="10" width="16" style="1" customWidth="1"/>
    <col min="11" max="11" width="9.140625" style="1"/>
    <col min="12" max="12" width="11.5703125" style="1" customWidth="1"/>
    <col min="13" max="13" width="15.5703125" style="1" customWidth="1"/>
    <col min="14" max="14" width="17.140625" style="1" customWidth="1"/>
    <col min="15" max="15" width="15.28515625" style="1" customWidth="1"/>
    <col min="16" max="16" width="15" style="1" customWidth="1"/>
    <col min="17" max="17" width="14.140625" style="1" customWidth="1"/>
    <col min="18" max="18" width="8.140625" style="1" customWidth="1"/>
    <col min="19" max="19" width="4.140625" style="1" customWidth="1"/>
    <col min="20" max="20" width="8" style="1" customWidth="1"/>
    <col min="21" max="21" width="8.140625" style="1" customWidth="1"/>
    <col min="22" max="22" width="10.85546875" style="1" customWidth="1"/>
    <col min="23" max="23" width="7.28515625" style="1" customWidth="1"/>
    <col min="24" max="24" width="13.140625" style="1" customWidth="1"/>
    <col min="25" max="25" width="12.28515625" style="1" customWidth="1"/>
    <col min="26" max="26" width="7.7109375" style="1" customWidth="1"/>
    <col min="27" max="27" width="6.85546875" style="1" customWidth="1"/>
    <col min="28" max="28" width="9.140625" style="1"/>
    <col min="29" max="29" width="9" style="1" customWidth="1"/>
    <col min="30" max="30" width="10.42578125" style="1" customWidth="1"/>
    <col min="31" max="31" width="8" style="1" customWidth="1"/>
    <col min="32" max="16384" width="9.140625" style="1"/>
  </cols>
  <sheetData>
    <row r="1" spans="1:12" hidden="1">
      <c r="A1" s="42"/>
      <c r="B1" s="42"/>
      <c r="C1" s="103"/>
      <c r="D1" s="103"/>
      <c r="E1" s="43"/>
      <c r="F1" s="142"/>
      <c r="G1" s="142"/>
      <c r="H1" s="110"/>
      <c r="I1" s="110"/>
      <c r="J1" s="110"/>
      <c r="K1" s="110"/>
      <c r="L1" s="110"/>
    </row>
    <row r="2" spans="1:12" hidden="1">
      <c r="A2" s="42"/>
      <c r="B2" s="42"/>
      <c r="C2" s="103"/>
      <c r="D2" s="103"/>
      <c r="E2" s="43"/>
      <c r="F2" s="142"/>
      <c r="G2" s="142"/>
      <c r="H2" s="110"/>
      <c r="I2" s="110"/>
      <c r="J2" s="110"/>
      <c r="K2" s="110"/>
      <c r="L2" s="110"/>
    </row>
    <row r="3" spans="1:12" hidden="1">
      <c r="A3" s="42"/>
      <c r="B3" s="42"/>
      <c r="C3" s="103"/>
      <c r="D3" s="103"/>
      <c r="E3" s="43"/>
      <c r="F3" s="142"/>
      <c r="G3" s="142"/>
      <c r="H3" s="142" t="s">
        <v>6</v>
      </c>
      <c r="I3" s="142"/>
      <c r="J3" s="142"/>
      <c r="K3" s="142"/>
      <c r="L3" s="142"/>
    </row>
    <row r="4" spans="1:12" ht="15" hidden="1" customHeight="1">
      <c r="A4" s="42"/>
      <c r="B4" s="42"/>
      <c r="C4" s="103"/>
      <c r="D4" s="103"/>
      <c r="E4" s="43"/>
      <c r="F4" s="142"/>
      <c r="G4" s="142"/>
      <c r="H4" s="164" t="s">
        <v>145</v>
      </c>
      <c r="I4" s="164"/>
      <c r="J4" s="164"/>
      <c r="K4" s="164"/>
      <c r="L4" s="164"/>
    </row>
    <row r="5" spans="1:12" ht="15.75" hidden="1" thickBot="1">
      <c r="A5" s="42"/>
      <c r="B5" s="42"/>
      <c r="C5" s="103"/>
      <c r="D5" s="103"/>
      <c r="E5" s="43"/>
      <c r="F5" s="142"/>
      <c r="G5" s="142"/>
      <c r="H5" s="45"/>
      <c r="I5" s="144" t="s">
        <v>146</v>
      </c>
      <c r="J5" s="144"/>
      <c r="K5" s="144"/>
      <c r="L5" s="144"/>
    </row>
    <row r="6" spans="1:12" ht="15" hidden="1" customHeight="1">
      <c r="A6" s="42"/>
      <c r="B6" s="42"/>
      <c r="C6" s="103"/>
      <c r="D6" s="103"/>
      <c r="E6" s="43"/>
      <c r="F6" s="142"/>
      <c r="G6" s="142"/>
      <c r="H6" s="44" t="s">
        <v>7</v>
      </c>
      <c r="I6" s="163" t="s">
        <v>8</v>
      </c>
      <c r="J6" s="163"/>
      <c r="K6" s="163"/>
      <c r="L6" s="163"/>
    </row>
    <row r="7" spans="1:12" hidden="1">
      <c r="A7" s="103"/>
      <c r="B7" s="103"/>
      <c r="C7" s="103"/>
      <c r="D7" s="103"/>
      <c r="E7" s="43"/>
      <c r="F7" s="142"/>
      <c r="G7" s="142"/>
      <c r="H7" s="110" t="s">
        <v>147</v>
      </c>
      <c r="I7" s="111"/>
      <c r="J7" s="111"/>
      <c r="K7" s="111"/>
      <c r="L7" s="111"/>
    </row>
    <row r="8" spans="1:12" ht="28.5" hidden="1" customHeight="1">
      <c r="A8" s="103"/>
      <c r="B8" s="103"/>
      <c r="C8" s="103"/>
      <c r="D8" s="103"/>
      <c r="E8" s="43"/>
      <c r="F8" s="142"/>
      <c r="G8" s="142"/>
      <c r="H8" s="110"/>
      <c r="I8" s="111"/>
      <c r="J8" s="111"/>
      <c r="K8" s="111"/>
      <c r="L8" s="111"/>
    </row>
    <row r="9" spans="1:12" ht="6.75" hidden="1" customHeight="1">
      <c r="A9" s="103"/>
      <c r="B9" s="103"/>
      <c r="C9" s="103"/>
      <c r="D9" s="103"/>
      <c r="E9" s="43"/>
      <c r="F9" s="142"/>
      <c r="G9" s="142"/>
      <c r="H9" s="44"/>
      <c r="I9" s="44"/>
      <c r="J9" s="44"/>
      <c r="K9" s="44"/>
      <c r="L9" s="44"/>
    </row>
    <row r="10" spans="1:12" ht="6" hidden="1" customHeight="1">
      <c r="A10" s="103"/>
      <c r="B10" s="103"/>
      <c r="C10" s="103"/>
      <c r="D10" s="103"/>
      <c r="E10" s="43"/>
      <c r="F10" s="142"/>
      <c r="G10" s="142"/>
      <c r="H10" s="44"/>
      <c r="I10" s="44"/>
      <c r="J10" s="44"/>
      <c r="K10" s="44"/>
      <c r="L10" s="44"/>
    </row>
    <row r="11" spans="1:12" ht="18.75" hidden="1">
      <c r="A11" s="106" t="s">
        <v>144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8.75" hidden="1">
      <c r="A12" s="106" t="s">
        <v>126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9.5" hidden="1" thickBot="1">
      <c r="A13" s="46"/>
      <c r="B13" s="46"/>
      <c r="C13" s="106"/>
      <c r="D13" s="106"/>
      <c r="E13" s="46"/>
      <c r="F13" s="106"/>
      <c r="G13" s="106"/>
      <c r="H13" s="46"/>
      <c r="I13" s="109"/>
      <c r="J13" s="109"/>
      <c r="K13" s="109"/>
      <c r="L13" s="47" t="s">
        <v>9</v>
      </c>
    </row>
    <row r="14" spans="1:12" ht="19.5" hidden="1" thickBot="1">
      <c r="A14" s="46"/>
      <c r="B14" s="46"/>
      <c r="C14" s="106"/>
      <c r="D14" s="106"/>
      <c r="E14" s="46"/>
      <c r="F14" s="106"/>
      <c r="G14" s="106"/>
      <c r="H14" s="46"/>
      <c r="I14" s="100" t="s">
        <v>10</v>
      </c>
      <c r="J14" s="100"/>
      <c r="K14" s="101"/>
      <c r="L14" s="48"/>
    </row>
    <row r="15" spans="1:12" ht="15" hidden="1" customHeight="1">
      <c r="A15" s="109" t="s">
        <v>148</v>
      </c>
      <c r="B15" s="109"/>
      <c r="C15" s="109"/>
      <c r="D15" s="109"/>
      <c r="E15" s="109"/>
      <c r="F15" s="109"/>
      <c r="G15" s="109"/>
      <c r="H15" s="109"/>
      <c r="I15" s="100" t="s">
        <v>11</v>
      </c>
      <c r="J15" s="100"/>
      <c r="K15" s="101"/>
      <c r="L15" s="107"/>
    </row>
    <row r="16" spans="1:12" ht="3.75" hidden="1" customHeight="1" thickBot="1">
      <c r="A16" s="123"/>
      <c r="B16" s="123"/>
      <c r="C16" s="123"/>
      <c r="D16" s="123"/>
      <c r="E16" s="123"/>
      <c r="F16" s="123"/>
      <c r="G16" s="123"/>
      <c r="H16" s="123"/>
      <c r="I16" s="100"/>
      <c r="J16" s="100"/>
      <c r="K16" s="101"/>
      <c r="L16" s="108"/>
    </row>
    <row r="17" spans="1:12" hidden="1">
      <c r="A17" s="133" t="s">
        <v>122</v>
      </c>
      <c r="B17" s="134"/>
      <c r="C17" s="134"/>
      <c r="D17" s="140" t="s">
        <v>177</v>
      </c>
      <c r="E17" s="140"/>
      <c r="F17" s="140"/>
      <c r="G17" s="140"/>
      <c r="H17" s="141"/>
      <c r="I17" s="99" t="s">
        <v>12</v>
      </c>
      <c r="J17" s="100"/>
      <c r="K17" s="101"/>
      <c r="L17" s="107">
        <v>48639071</v>
      </c>
    </row>
    <row r="18" spans="1:12" ht="15.75" hidden="1" thickBot="1">
      <c r="A18" s="102"/>
      <c r="B18" s="139"/>
      <c r="C18" s="139"/>
      <c r="D18" s="142"/>
      <c r="E18" s="142"/>
      <c r="F18" s="142"/>
      <c r="G18" s="142"/>
      <c r="H18" s="143"/>
      <c r="I18" s="99"/>
      <c r="J18" s="100"/>
      <c r="K18" s="101"/>
      <c r="L18" s="108"/>
    </row>
    <row r="19" spans="1:12" ht="15.75" hidden="1" thickBot="1">
      <c r="A19" s="102"/>
      <c r="B19" s="139"/>
      <c r="C19" s="139"/>
      <c r="D19" s="142"/>
      <c r="E19" s="142"/>
      <c r="F19" s="142"/>
      <c r="G19" s="142"/>
      <c r="H19" s="143"/>
      <c r="I19" s="102"/>
      <c r="J19" s="103"/>
      <c r="K19" s="104"/>
      <c r="L19" s="50"/>
    </row>
    <row r="20" spans="1:12" ht="12.75" hidden="1" customHeight="1" thickBot="1">
      <c r="A20" s="102"/>
      <c r="B20" s="139"/>
      <c r="C20" s="139"/>
      <c r="D20" s="142"/>
      <c r="E20" s="142"/>
      <c r="F20" s="142"/>
      <c r="G20" s="142"/>
      <c r="H20" s="143"/>
      <c r="I20" s="102"/>
      <c r="J20" s="103"/>
      <c r="K20" s="104"/>
      <c r="L20" s="50"/>
    </row>
    <row r="21" spans="1:12" ht="12" hidden="1" customHeight="1" thickBot="1">
      <c r="A21" s="136"/>
      <c r="B21" s="137"/>
      <c r="C21" s="137"/>
      <c r="D21" s="144"/>
      <c r="E21" s="144"/>
      <c r="F21" s="144"/>
      <c r="G21" s="144"/>
      <c r="H21" s="145"/>
      <c r="I21" s="99"/>
      <c r="J21" s="100"/>
      <c r="K21" s="101"/>
      <c r="L21" s="51"/>
    </row>
    <row r="22" spans="1:12" ht="15.75" hidden="1" customHeight="1" thickBot="1">
      <c r="A22" s="159" t="s">
        <v>131</v>
      </c>
      <c r="B22" s="157"/>
      <c r="C22" s="157"/>
      <c r="D22" s="157"/>
      <c r="E22" s="157"/>
      <c r="F22" s="157"/>
      <c r="G22" s="157"/>
      <c r="H22" s="158"/>
      <c r="I22" s="146"/>
      <c r="J22" s="147"/>
      <c r="K22" s="148"/>
      <c r="L22" s="54"/>
    </row>
    <row r="23" spans="1:12" ht="21" hidden="1" customHeight="1" thickBot="1">
      <c r="A23" s="130" t="s">
        <v>13</v>
      </c>
      <c r="B23" s="131"/>
      <c r="C23" s="131"/>
      <c r="D23" s="131"/>
      <c r="E23" s="131"/>
      <c r="F23" s="131"/>
      <c r="G23" s="131"/>
      <c r="H23" s="132"/>
      <c r="I23" s="149" t="s">
        <v>14</v>
      </c>
      <c r="J23" s="150"/>
      <c r="K23" s="151"/>
      <c r="L23" s="54">
        <v>384</v>
      </c>
    </row>
    <row r="24" spans="1:12" ht="47.25" hidden="1" customHeight="1" thickBot="1">
      <c r="A24" s="130" t="s">
        <v>15</v>
      </c>
      <c r="B24" s="131"/>
      <c r="C24" s="131"/>
      <c r="D24" s="155" t="s">
        <v>127</v>
      </c>
      <c r="E24" s="155"/>
      <c r="F24" s="155"/>
      <c r="G24" s="155"/>
      <c r="H24" s="155"/>
      <c r="I24" s="155"/>
      <c r="J24" s="155"/>
      <c r="K24" s="155"/>
      <c r="L24" s="156"/>
    </row>
    <row r="25" spans="1:12" ht="36" hidden="1" customHeight="1" thickBot="1">
      <c r="A25" s="130" t="s">
        <v>16</v>
      </c>
      <c r="B25" s="131"/>
      <c r="C25" s="131"/>
      <c r="D25" s="157" t="s">
        <v>180</v>
      </c>
      <c r="E25" s="157"/>
      <c r="F25" s="157"/>
      <c r="G25" s="157"/>
      <c r="H25" s="157"/>
      <c r="I25" s="157"/>
      <c r="J25" s="157"/>
      <c r="K25" s="157"/>
      <c r="L25" s="158"/>
    </row>
    <row r="26" spans="1:12" ht="1.5" hidden="1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idden="1">
      <c r="A27" s="109" t="s">
        <v>123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.25" hidden="1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idden="1">
      <c r="A29" s="120" t="s">
        <v>17</v>
      </c>
      <c r="B29" s="121"/>
      <c r="C29" s="121"/>
      <c r="D29" s="121"/>
      <c r="E29" s="121"/>
      <c r="F29" s="121"/>
      <c r="G29" s="121"/>
      <c r="H29" s="122"/>
      <c r="I29" s="176"/>
      <c r="J29" s="105"/>
      <c r="K29" s="105"/>
      <c r="L29" s="177"/>
    </row>
    <row r="30" spans="1:12" ht="15.75" hidden="1" thickBot="1">
      <c r="A30" s="152" t="s">
        <v>18</v>
      </c>
      <c r="B30" s="153"/>
      <c r="C30" s="153"/>
      <c r="D30" s="153"/>
      <c r="E30" s="153"/>
      <c r="F30" s="153"/>
      <c r="G30" s="153"/>
      <c r="H30" s="154"/>
      <c r="I30" s="178"/>
      <c r="J30" s="123"/>
      <c r="K30" s="123"/>
      <c r="L30" s="179"/>
    </row>
    <row r="31" spans="1:12" ht="15.75" hidden="1" thickBot="1">
      <c r="A31" s="124" t="s">
        <v>19</v>
      </c>
      <c r="B31" s="125"/>
      <c r="C31" s="125"/>
      <c r="D31" s="125"/>
      <c r="E31" s="125"/>
      <c r="F31" s="125"/>
      <c r="G31" s="125"/>
      <c r="H31" s="126"/>
      <c r="I31" s="165" t="s">
        <v>132</v>
      </c>
      <c r="J31" s="166"/>
      <c r="K31" s="166"/>
      <c r="L31" s="167"/>
    </row>
    <row r="32" spans="1:12" ht="15.75" hidden="1" thickBot="1">
      <c r="A32" s="124" t="s">
        <v>20</v>
      </c>
      <c r="B32" s="125"/>
      <c r="C32" s="125"/>
      <c r="D32" s="125"/>
      <c r="E32" s="125"/>
      <c r="F32" s="125"/>
      <c r="G32" s="125"/>
      <c r="H32" s="126"/>
      <c r="I32" s="165" t="s">
        <v>133</v>
      </c>
      <c r="J32" s="166"/>
      <c r="K32" s="166"/>
      <c r="L32" s="167"/>
    </row>
    <row r="33" spans="1:12" ht="15.75" hidden="1" thickBot="1">
      <c r="A33" s="130" t="s">
        <v>120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33" hidden="1" customHeight="1" thickBot="1">
      <c r="A34" s="130" t="s">
        <v>178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12" ht="15.75" hidden="1" thickBot="1">
      <c r="A35" s="130" t="s">
        <v>121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idden="1">
      <c r="A36" s="127" t="s">
        <v>179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19.5" hidden="1" customHeight="1">
      <c r="A37" s="102" t="s">
        <v>171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04"/>
    </row>
    <row r="38" spans="1:12" ht="18.75" hidden="1" customHeight="1">
      <c r="A38" s="193" t="s">
        <v>172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12" ht="18.75" hidden="1" customHeight="1">
      <c r="A39" s="193" t="s">
        <v>173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5"/>
    </row>
    <row r="40" spans="1:12" ht="18.75" hidden="1" customHeight="1">
      <c r="A40" s="193" t="s">
        <v>174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5"/>
    </row>
    <row r="41" spans="1:12" ht="30.75" hidden="1" customHeight="1">
      <c r="A41" s="198" t="s">
        <v>181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</row>
    <row r="42" spans="1:12" ht="21" hidden="1" customHeight="1" thickBot="1">
      <c r="A42" s="180" t="s">
        <v>175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 hidden="1">
      <c r="A43" s="114" t="s">
        <v>21</v>
      </c>
      <c r="B43" s="115"/>
      <c r="C43" s="115"/>
      <c r="D43" s="115"/>
      <c r="E43" s="115"/>
      <c r="F43" s="115"/>
      <c r="G43" s="115"/>
      <c r="H43" s="116"/>
      <c r="I43" s="133"/>
      <c r="J43" s="134"/>
      <c r="K43" s="134"/>
      <c r="L43" s="135"/>
    </row>
    <row r="44" spans="1:12" ht="15.75" hidden="1" thickBot="1">
      <c r="A44" s="117"/>
      <c r="B44" s="118"/>
      <c r="C44" s="118"/>
      <c r="D44" s="118"/>
      <c r="E44" s="118"/>
      <c r="F44" s="118"/>
      <c r="G44" s="118"/>
      <c r="H44" s="119"/>
      <c r="I44" s="136"/>
      <c r="J44" s="137"/>
      <c r="K44" s="137"/>
      <c r="L44" s="138"/>
    </row>
    <row r="45" spans="1:12" hidden="1">
      <c r="A45" s="114" t="s">
        <v>22</v>
      </c>
      <c r="B45" s="115"/>
      <c r="C45" s="115"/>
      <c r="D45" s="115"/>
      <c r="E45" s="115"/>
      <c r="F45" s="115"/>
      <c r="G45" s="115"/>
      <c r="H45" s="116"/>
      <c r="I45" s="160" t="s">
        <v>134</v>
      </c>
      <c r="J45" s="140"/>
      <c r="K45" s="140"/>
      <c r="L45" s="141"/>
    </row>
    <row r="46" spans="1:12" ht="15.75" hidden="1" thickBot="1">
      <c r="A46" s="117"/>
      <c r="B46" s="118"/>
      <c r="C46" s="118"/>
      <c r="D46" s="118"/>
      <c r="E46" s="118"/>
      <c r="F46" s="118"/>
      <c r="G46" s="118"/>
      <c r="H46" s="119"/>
      <c r="I46" s="161"/>
      <c r="J46" s="144"/>
      <c r="K46" s="144"/>
      <c r="L46" s="145"/>
    </row>
    <row r="47" spans="1:12" hidden="1">
      <c r="A47" s="114" t="s">
        <v>23</v>
      </c>
      <c r="B47" s="115"/>
      <c r="C47" s="115"/>
      <c r="D47" s="115"/>
      <c r="E47" s="115"/>
      <c r="F47" s="115"/>
      <c r="G47" s="115"/>
      <c r="H47" s="116"/>
      <c r="I47" s="160"/>
      <c r="J47" s="140"/>
      <c r="K47" s="140"/>
      <c r="L47" s="141"/>
    </row>
    <row r="48" spans="1:12" ht="15.75" hidden="1" thickBot="1">
      <c r="A48" s="117"/>
      <c r="B48" s="118"/>
      <c r="C48" s="118"/>
      <c r="D48" s="118"/>
      <c r="E48" s="118"/>
      <c r="F48" s="118"/>
      <c r="G48" s="118"/>
      <c r="H48" s="119"/>
      <c r="I48" s="161"/>
      <c r="J48" s="144"/>
      <c r="K48" s="144"/>
      <c r="L48" s="145"/>
    </row>
    <row r="49" spans="1:12" ht="15.75" hidden="1" thickBot="1">
      <c r="A49" s="124" t="s">
        <v>24</v>
      </c>
      <c r="B49" s="125"/>
      <c r="C49" s="125"/>
      <c r="D49" s="125"/>
      <c r="E49" s="125"/>
      <c r="F49" s="125"/>
      <c r="G49" s="125"/>
      <c r="H49" s="126"/>
      <c r="I49" s="162">
        <v>41852</v>
      </c>
      <c r="J49" s="157"/>
      <c r="K49" s="157"/>
      <c r="L49" s="158"/>
    </row>
    <row r="50" spans="1:12" ht="15.75" hidden="1" thickBot="1">
      <c r="A50" s="124" t="s">
        <v>25</v>
      </c>
      <c r="B50" s="125"/>
      <c r="C50" s="125"/>
      <c r="D50" s="125"/>
      <c r="E50" s="125"/>
      <c r="F50" s="125"/>
      <c r="G50" s="125"/>
      <c r="H50" s="126"/>
      <c r="I50" s="159" t="s">
        <v>135</v>
      </c>
      <c r="J50" s="157"/>
      <c r="K50" s="157"/>
      <c r="L50" s="158"/>
    </row>
    <row r="51" spans="1:12" hidden="1">
      <c r="A51" s="114" t="s">
        <v>26</v>
      </c>
      <c r="B51" s="115"/>
      <c r="C51" s="115"/>
      <c r="D51" s="115"/>
      <c r="E51" s="115"/>
      <c r="F51" s="115"/>
      <c r="G51" s="115"/>
      <c r="H51" s="116"/>
      <c r="I51" s="160" t="s">
        <v>128</v>
      </c>
      <c r="J51" s="140"/>
      <c r="K51" s="140"/>
      <c r="L51" s="141"/>
    </row>
    <row r="52" spans="1:12" ht="15.75" hidden="1" thickBot="1">
      <c r="A52" s="117"/>
      <c r="B52" s="118"/>
      <c r="C52" s="118"/>
      <c r="D52" s="118"/>
      <c r="E52" s="118"/>
      <c r="F52" s="118"/>
      <c r="G52" s="118"/>
      <c r="H52" s="119"/>
      <c r="I52" s="161"/>
      <c r="J52" s="144"/>
      <c r="K52" s="144"/>
      <c r="L52" s="145"/>
    </row>
    <row r="53" spans="1:12" hidden="1">
      <c r="A53" s="114" t="s">
        <v>27</v>
      </c>
      <c r="B53" s="115"/>
      <c r="C53" s="115"/>
      <c r="D53" s="115"/>
      <c r="E53" s="115"/>
      <c r="F53" s="115"/>
      <c r="G53" s="115"/>
      <c r="H53" s="116"/>
      <c r="I53" s="160" t="s">
        <v>29</v>
      </c>
      <c r="J53" s="140"/>
      <c r="K53" s="140"/>
      <c r="L53" s="141"/>
    </row>
    <row r="54" spans="1:12" ht="15.75" hidden="1" thickBot="1">
      <c r="A54" s="117" t="s">
        <v>28</v>
      </c>
      <c r="B54" s="118"/>
      <c r="C54" s="118"/>
      <c r="D54" s="118"/>
      <c r="E54" s="118"/>
      <c r="F54" s="118"/>
      <c r="G54" s="118"/>
      <c r="H54" s="119"/>
      <c r="I54" s="161"/>
      <c r="J54" s="144"/>
      <c r="K54" s="144"/>
      <c r="L54" s="145"/>
    </row>
    <row r="55" spans="1:12" hidden="1">
      <c r="A55" s="196" t="s">
        <v>29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5.75" hidden="1" thickBo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 hidden="1">
      <c r="A57" s="168" t="s">
        <v>113</v>
      </c>
      <c r="B57" s="169"/>
      <c r="C57" s="169"/>
      <c r="D57" s="170"/>
      <c r="E57" s="55"/>
      <c r="F57" s="189" t="s">
        <v>114</v>
      </c>
      <c r="G57" s="190"/>
      <c r="H57" s="174" t="s">
        <v>30</v>
      </c>
      <c r="I57" s="160" t="s">
        <v>31</v>
      </c>
      <c r="J57" s="140"/>
      <c r="K57" s="140"/>
      <c r="L57" s="141"/>
    </row>
    <row r="58" spans="1:12" ht="15.75" hidden="1" thickBot="1">
      <c r="A58" s="171"/>
      <c r="B58" s="172"/>
      <c r="C58" s="172"/>
      <c r="D58" s="173"/>
      <c r="E58" s="56"/>
      <c r="F58" s="191"/>
      <c r="G58" s="192"/>
      <c r="H58" s="175"/>
      <c r="I58" s="161" t="s">
        <v>32</v>
      </c>
      <c r="J58" s="144"/>
      <c r="K58" s="144"/>
      <c r="L58" s="145"/>
    </row>
    <row r="59" spans="1:12" ht="15.75" hidden="1" thickBot="1">
      <c r="A59" s="186" t="s">
        <v>117</v>
      </c>
      <c r="B59" s="187"/>
      <c r="C59" s="187"/>
      <c r="D59" s="188"/>
      <c r="E59" s="57"/>
      <c r="F59" s="112"/>
      <c r="G59" s="113"/>
      <c r="H59" s="58"/>
      <c r="I59" s="165"/>
      <c r="J59" s="166"/>
      <c r="K59" s="166"/>
      <c r="L59" s="167"/>
    </row>
    <row r="60" spans="1:12" ht="45.75" hidden="1" customHeight="1" thickBot="1">
      <c r="A60" s="186" t="s">
        <v>129</v>
      </c>
      <c r="B60" s="187"/>
      <c r="C60" s="187"/>
      <c r="D60" s="188"/>
      <c r="E60" s="57"/>
      <c r="F60" s="112">
        <v>258</v>
      </c>
      <c r="G60" s="113"/>
      <c r="H60" s="59">
        <f>I60/F60</f>
        <v>38978.081472868216</v>
      </c>
      <c r="I60" s="183">
        <f>8480600.03+619556.19+956188.8</f>
        <v>10056345.02</v>
      </c>
      <c r="J60" s="184"/>
      <c r="K60" s="184"/>
      <c r="L60" s="185"/>
    </row>
    <row r="61" spans="1:12" ht="15.75" hidden="1" thickBot="1">
      <c r="A61" s="186" t="s">
        <v>118</v>
      </c>
      <c r="B61" s="187"/>
      <c r="C61" s="187"/>
      <c r="D61" s="188"/>
      <c r="E61" s="57"/>
      <c r="F61" s="112"/>
      <c r="G61" s="113"/>
      <c r="H61" s="59"/>
      <c r="I61" s="183"/>
      <c r="J61" s="184"/>
      <c r="K61" s="184"/>
      <c r="L61" s="185"/>
    </row>
    <row r="62" spans="1:12" ht="15.75" hidden="1" thickBot="1">
      <c r="A62" s="186"/>
      <c r="B62" s="187"/>
      <c r="C62" s="187"/>
      <c r="D62" s="188"/>
      <c r="E62" s="57"/>
      <c r="F62" s="112"/>
      <c r="G62" s="113"/>
      <c r="H62" s="59"/>
      <c r="I62" s="183"/>
      <c r="J62" s="184"/>
      <c r="K62" s="184"/>
      <c r="L62" s="185"/>
    </row>
    <row r="63" spans="1:12" ht="15.75" hidden="1" thickBot="1">
      <c r="A63" s="186"/>
      <c r="B63" s="187"/>
      <c r="C63" s="187"/>
      <c r="D63" s="188"/>
      <c r="E63" s="57"/>
      <c r="F63" s="112"/>
      <c r="G63" s="113"/>
      <c r="H63" s="59"/>
      <c r="I63" s="183"/>
      <c r="J63" s="184"/>
      <c r="K63" s="184"/>
      <c r="L63" s="185"/>
    </row>
    <row r="64" spans="1:12" ht="36.75" hidden="1" customHeight="1" thickBot="1">
      <c r="A64" s="186" t="s">
        <v>33</v>
      </c>
      <c r="B64" s="187"/>
      <c r="C64" s="187"/>
      <c r="D64" s="201"/>
      <c r="E64" s="57"/>
      <c r="F64" s="202"/>
      <c r="G64" s="113"/>
      <c r="H64" s="59"/>
      <c r="I64" s="183"/>
      <c r="J64" s="184"/>
      <c r="K64" s="184"/>
      <c r="L64" s="185"/>
    </row>
    <row r="65" spans="1:12" ht="15.75" hidden="1" thickBot="1">
      <c r="A65" s="186" t="s">
        <v>130</v>
      </c>
      <c r="B65" s="187"/>
      <c r="C65" s="187"/>
      <c r="D65" s="188"/>
      <c r="E65" s="57"/>
      <c r="F65" s="112">
        <v>99</v>
      </c>
      <c r="G65" s="113"/>
      <c r="H65" s="59">
        <f>I65/F65</f>
        <v>6066.4060606060602</v>
      </c>
      <c r="I65" s="183">
        <f>618691.2-18117</f>
        <v>600574.19999999995</v>
      </c>
      <c r="J65" s="184"/>
      <c r="K65" s="184"/>
      <c r="L65" s="185"/>
    </row>
    <row r="66" spans="1:12" ht="15.75" hidden="1" thickBot="1">
      <c r="A66" s="186"/>
      <c r="B66" s="187"/>
      <c r="C66" s="187"/>
      <c r="D66" s="188"/>
      <c r="E66" s="57"/>
      <c r="F66" s="112"/>
      <c r="G66" s="113"/>
      <c r="H66" s="58"/>
      <c r="I66" s="165"/>
      <c r="J66" s="166"/>
      <c r="K66" s="166"/>
      <c r="L66" s="167"/>
    </row>
    <row r="67" spans="1:12" ht="15.75" hidden="1" thickBot="1">
      <c r="A67" s="186"/>
      <c r="B67" s="187"/>
      <c r="C67" s="187"/>
      <c r="D67" s="188"/>
      <c r="E67" s="57"/>
      <c r="F67" s="112"/>
      <c r="G67" s="113"/>
      <c r="H67" s="58"/>
      <c r="I67" s="165"/>
      <c r="J67" s="166"/>
      <c r="K67" s="166"/>
      <c r="L67" s="167"/>
    </row>
    <row r="68" spans="1:12" hidden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idden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idden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idden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idden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idden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idden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idden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idden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idden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idden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idden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idden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idden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idden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idden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idden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idden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idden="1">
      <c r="A87" s="109" t="s">
        <v>119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5" hidden="1" customHeight="1">
      <c r="A88" s="203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5.75" hidden="1" thickBot="1">
      <c r="A89" s="203" t="s">
        <v>34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5.75" hidden="1" thickBot="1">
      <c r="A90" s="204" t="s">
        <v>113</v>
      </c>
      <c r="B90" s="205"/>
      <c r="C90" s="205"/>
      <c r="D90" s="205"/>
      <c r="E90" s="205"/>
      <c r="F90" s="206"/>
      <c r="G90" s="168" t="s">
        <v>35</v>
      </c>
      <c r="H90" s="169"/>
      <c r="I90" s="190"/>
      <c r="J90" s="207"/>
      <c r="K90" s="207"/>
      <c r="L90" s="207"/>
    </row>
    <row r="91" spans="1:12" ht="15.75" hidden="1" thickBot="1">
      <c r="A91" s="159">
        <v>1</v>
      </c>
      <c r="B91" s="157"/>
      <c r="C91" s="157"/>
      <c r="D91" s="157"/>
      <c r="E91" s="157"/>
      <c r="F91" s="157"/>
      <c r="G91" s="159">
        <v>2</v>
      </c>
      <c r="H91" s="157"/>
      <c r="I91" s="158"/>
      <c r="J91" s="203"/>
      <c r="K91" s="203"/>
      <c r="L91" s="203"/>
    </row>
    <row r="92" spans="1:12" hidden="1">
      <c r="A92" s="208" t="s">
        <v>36</v>
      </c>
      <c r="B92" s="209"/>
      <c r="C92" s="209"/>
      <c r="D92" s="209"/>
      <c r="E92" s="209"/>
      <c r="F92" s="209"/>
      <c r="G92" s="176">
        <v>7660.2</v>
      </c>
      <c r="H92" s="105"/>
      <c r="I92" s="177"/>
      <c r="J92" s="203"/>
      <c r="K92" s="203"/>
      <c r="L92" s="203"/>
    </row>
    <row r="93" spans="1:12" ht="15.75" hidden="1" thickBot="1">
      <c r="A93" s="210"/>
      <c r="B93" s="211"/>
      <c r="C93" s="211"/>
      <c r="D93" s="211"/>
      <c r="E93" s="211"/>
      <c r="F93" s="211"/>
      <c r="G93" s="178"/>
      <c r="H93" s="123"/>
      <c r="I93" s="179"/>
      <c r="J93" s="203"/>
      <c r="K93" s="203"/>
      <c r="L93" s="203"/>
    </row>
    <row r="94" spans="1:12" ht="36" hidden="1" customHeight="1" thickBot="1">
      <c r="A94" s="130" t="s">
        <v>37</v>
      </c>
      <c r="B94" s="131"/>
      <c r="C94" s="131"/>
      <c r="D94" s="131"/>
      <c r="E94" s="131"/>
      <c r="F94" s="131"/>
      <c r="G94" s="159">
        <v>4345.1000000000004</v>
      </c>
      <c r="H94" s="157"/>
      <c r="I94" s="158"/>
      <c r="J94" s="203"/>
      <c r="K94" s="203"/>
      <c r="L94" s="203"/>
    </row>
    <row r="95" spans="1:12" ht="39.75" hidden="1" customHeight="1" thickBot="1">
      <c r="A95" s="133" t="s">
        <v>38</v>
      </c>
      <c r="B95" s="134"/>
      <c r="C95" s="134"/>
      <c r="D95" s="134"/>
      <c r="E95" s="134"/>
      <c r="F95" s="134"/>
      <c r="G95" s="160">
        <v>2535.9</v>
      </c>
      <c r="H95" s="140"/>
      <c r="I95" s="141"/>
      <c r="J95" s="203"/>
      <c r="K95" s="203"/>
      <c r="L95" s="203"/>
    </row>
    <row r="96" spans="1:12" ht="33" hidden="1" customHeight="1" thickBot="1">
      <c r="A96" s="130" t="s">
        <v>39</v>
      </c>
      <c r="B96" s="131"/>
      <c r="C96" s="131"/>
      <c r="D96" s="131"/>
      <c r="E96" s="131"/>
      <c r="F96" s="131"/>
      <c r="G96" s="159"/>
      <c r="H96" s="157"/>
      <c r="I96" s="158"/>
      <c r="J96" s="203"/>
      <c r="K96" s="203"/>
      <c r="L96" s="203"/>
    </row>
    <row r="97" spans="1:12" ht="36" hidden="1" customHeight="1" thickBot="1">
      <c r="A97" s="133" t="s">
        <v>40</v>
      </c>
      <c r="B97" s="134"/>
      <c r="C97" s="134"/>
      <c r="D97" s="134"/>
      <c r="E97" s="134"/>
      <c r="F97" s="134"/>
      <c r="G97" s="160"/>
      <c r="H97" s="140"/>
      <c r="I97" s="141"/>
      <c r="J97" s="203"/>
      <c r="K97" s="203"/>
      <c r="L97" s="203"/>
    </row>
    <row r="98" spans="1:12" ht="37.5" hidden="1" customHeight="1" thickBot="1">
      <c r="A98" s="130" t="s">
        <v>41</v>
      </c>
      <c r="B98" s="131"/>
      <c r="C98" s="131"/>
      <c r="D98" s="131"/>
      <c r="E98" s="131"/>
      <c r="F98" s="131"/>
      <c r="G98" s="159"/>
      <c r="H98" s="157"/>
      <c r="I98" s="158"/>
      <c r="J98" s="203"/>
      <c r="K98" s="203"/>
      <c r="L98" s="203"/>
    </row>
    <row r="99" spans="1:12" ht="15.75" hidden="1" thickBot="1">
      <c r="A99" s="133"/>
      <c r="B99" s="134"/>
      <c r="C99" s="134"/>
      <c r="D99" s="134"/>
      <c r="E99" s="134"/>
      <c r="F99" s="134"/>
      <c r="G99" s="160"/>
      <c r="H99" s="140"/>
      <c r="I99" s="141"/>
      <c r="J99" s="203"/>
      <c r="K99" s="203"/>
      <c r="L99" s="203"/>
    </row>
    <row r="100" spans="1:12" ht="29.25" hidden="1" customHeight="1" thickBot="1">
      <c r="A100" s="130" t="s">
        <v>42</v>
      </c>
      <c r="B100" s="131"/>
      <c r="C100" s="131"/>
      <c r="D100" s="131"/>
      <c r="E100" s="131"/>
      <c r="F100" s="131"/>
      <c r="G100" s="159"/>
      <c r="H100" s="157"/>
      <c r="I100" s="158"/>
      <c r="J100" s="203"/>
      <c r="K100" s="203"/>
      <c r="L100" s="203"/>
    </row>
    <row r="101" spans="1:12" ht="15.75" hidden="1" thickBot="1">
      <c r="A101" s="133" t="s">
        <v>43</v>
      </c>
      <c r="B101" s="134"/>
      <c r="C101" s="134"/>
      <c r="D101" s="134"/>
      <c r="E101" s="134"/>
      <c r="F101" s="134"/>
      <c r="G101" s="160"/>
      <c r="H101" s="140"/>
      <c r="I101" s="141"/>
      <c r="J101" s="203"/>
      <c r="K101" s="203"/>
      <c r="L101" s="203"/>
    </row>
    <row r="102" spans="1:12" ht="15.75" hidden="1" thickBot="1">
      <c r="A102" s="130" t="s">
        <v>44</v>
      </c>
      <c r="B102" s="131"/>
      <c r="C102" s="131"/>
      <c r="D102" s="131"/>
      <c r="E102" s="131"/>
      <c r="F102" s="131"/>
      <c r="G102" s="165"/>
      <c r="H102" s="166"/>
      <c r="I102" s="167"/>
      <c r="J102" s="212"/>
      <c r="K102" s="212"/>
      <c r="L102" s="212"/>
    </row>
    <row r="103" spans="1:12" ht="15.75" hidden="1" thickBot="1">
      <c r="A103" s="130" t="s">
        <v>45</v>
      </c>
      <c r="B103" s="131"/>
      <c r="C103" s="131"/>
      <c r="D103" s="131"/>
      <c r="E103" s="131"/>
      <c r="F103" s="131"/>
      <c r="G103" s="159"/>
      <c r="H103" s="157"/>
      <c r="I103" s="158"/>
      <c r="J103" s="203"/>
      <c r="K103" s="203"/>
      <c r="L103" s="203"/>
    </row>
    <row r="104" spans="1:12" ht="15.75" hidden="1" thickBot="1">
      <c r="A104" s="133" t="s">
        <v>46</v>
      </c>
      <c r="B104" s="134"/>
      <c r="C104" s="134"/>
      <c r="D104" s="134"/>
      <c r="E104" s="134"/>
      <c r="F104" s="134"/>
      <c r="G104" s="160">
        <f>G107</f>
        <v>336.9</v>
      </c>
      <c r="H104" s="140"/>
      <c r="I104" s="141"/>
      <c r="J104" s="203"/>
      <c r="K104" s="203"/>
      <c r="L104" s="203"/>
    </row>
    <row r="105" spans="1:12" hidden="1">
      <c r="A105" s="133" t="s">
        <v>47</v>
      </c>
      <c r="B105" s="134"/>
      <c r="C105" s="134"/>
      <c r="D105" s="134"/>
      <c r="E105" s="134"/>
      <c r="F105" s="134"/>
      <c r="G105" s="160"/>
      <c r="H105" s="140"/>
      <c r="I105" s="141"/>
      <c r="J105" s="203"/>
      <c r="K105" s="203"/>
      <c r="L105" s="203"/>
    </row>
    <row r="106" spans="1:12" ht="15.75" hidden="1" thickBot="1">
      <c r="A106" s="102"/>
      <c r="B106" s="139"/>
      <c r="C106" s="139"/>
      <c r="D106" s="139"/>
      <c r="E106" s="139"/>
      <c r="F106" s="139"/>
      <c r="G106" s="213"/>
      <c r="H106" s="203"/>
      <c r="I106" s="143"/>
      <c r="J106" s="203"/>
      <c r="K106" s="203"/>
      <c r="L106" s="203"/>
    </row>
    <row r="107" spans="1:12" ht="26.25" hidden="1" customHeight="1" thickBot="1">
      <c r="A107" s="133" t="s">
        <v>48</v>
      </c>
      <c r="B107" s="134"/>
      <c r="C107" s="134"/>
      <c r="D107" s="134"/>
      <c r="E107" s="134"/>
      <c r="F107" s="134"/>
      <c r="G107" s="160">
        <v>336.9</v>
      </c>
      <c r="H107" s="140"/>
      <c r="I107" s="141"/>
      <c r="J107" s="203"/>
      <c r="K107" s="203"/>
      <c r="L107" s="203"/>
    </row>
    <row r="108" spans="1:12" ht="37.5" hidden="1" customHeight="1" thickBot="1">
      <c r="A108" s="130" t="s">
        <v>49</v>
      </c>
      <c r="B108" s="131"/>
      <c r="C108" s="131"/>
      <c r="D108" s="131"/>
      <c r="E108" s="131"/>
      <c r="F108" s="131"/>
      <c r="G108" s="159"/>
      <c r="H108" s="157"/>
      <c r="I108" s="158"/>
      <c r="J108" s="203"/>
      <c r="K108" s="203"/>
      <c r="L108" s="203"/>
    </row>
    <row r="109" spans="1:12" ht="37.5" hidden="1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61"/>
      <c r="K109" s="61"/>
      <c r="L109" s="61"/>
    </row>
    <row r="110" spans="1:12" ht="37.5" hidden="1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61"/>
      <c r="K110" s="61"/>
      <c r="L110" s="61"/>
    </row>
    <row r="111" spans="1:12" ht="37.5" hidden="1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61"/>
      <c r="K111" s="61"/>
      <c r="L111" s="61"/>
    </row>
    <row r="112" spans="1:12" ht="37.5" hidden="1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61"/>
      <c r="K112" s="61"/>
      <c r="L112" s="61"/>
    </row>
    <row r="113" spans="1:31" ht="37.5" hidden="1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61"/>
      <c r="K113" s="61"/>
      <c r="L113" s="61"/>
    </row>
    <row r="114" spans="1:31" ht="37.5" hidden="1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61"/>
      <c r="K114" s="61"/>
      <c r="L114" s="61"/>
    </row>
    <row r="115" spans="1:31" hidden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31" ht="15.75" hidden="1" customHeight="1">
      <c r="A116" s="109" t="s">
        <v>124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31" ht="15" hidden="1" customHeight="1">
      <c r="A117" s="109" t="s">
        <v>150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31" ht="9" hidden="1" customHeight="1" thickBo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</row>
    <row r="119" spans="1:31" ht="34.5" hidden="1" customHeight="1" thickBot="1">
      <c r="A119" s="240" t="s">
        <v>113</v>
      </c>
      <c r="B119" s="240"/>
      <c r="C119" s="240"/>
      <c r="D119" s="240"/>
      <c r="E119" s="241" t="s">
        <v>50</v>
      </c>
      <c r="F119" s="246" t="s">
        <v>115</v>
      </c>
      <c r="G119" s="246"/>
      <c r="H119" s="159" t="s">
        <v>51</v>
      </c>
      <c r="I119" s="214"/>
      <c r="J119" s="214"/>
      <c r="K119" s="214"/>
      <c r="L119" s="214"/>
      <c r="M119" s="214"/>
      <c r="N119" s="214"/>
      <c r="O119" s="215"/>
      <c r="P119" s="159" t="s">
        <v>52</v>
      </c>
      <c r="Q119" s="214"/>
      <c r="R119" s="214"/>
      <c r="S119" s="214"/>
      <c r="T119" s="214"/>
      <c r="U119" s="214"/>
      <c r="V119" s="214"/>
      <c r="W119" s="215"/>
      <c r="X119" s="159" t="s">
        <v>53</v>
      </c>
      <c r="Y119" s="214"/>
      <c r="Z119" s="214"/>
      <c r="AA119" s="214"/>
      <c r="AB119" s="214"/>
      <c r="AC119" s="214"/>
      <c r="AD119" s="214"/>
      <c r="AE119" s="215"/>
    </row>
    <row r="120" spans="1:31" ht="15.75" hidden="1" thickBot="1">
      <c r="A120" s="240"/>
      <c r="B120" s="240"/>
      <c r="C120" s="240"/>
      <c r="D120" s="240"/>
      <c r="E120" s="242"/>
      <c r="F120" s="246"/>
      <c r="G120" s="159"/>
      <c r="H120" s="237" t="s">
        <v>5</v>
      </c>
      <c r="I120" s="225" t="s">
        <v>54</v>
      </c>
      <c r="J120" s="226"/>
      <c r="K120" s="226"/>
      <c r="L120" s="226"/>
      <c r="M120" s="226"/>
      <c r="N120" s="226"/>
      <c r="O120" s="227"/>
      <c r="P120" s="237" t="s">
        <v>5</v>
      </c>
      <c r="Q120" s="225" t="s">
        <v>54</v>
      </c>
      <c r="R120" s="226"/>
      <c r="S120" s="226"/>
      <c r="T120" s="226"/>
      <c r="U120" s="226"/>
      <c r="V120" s="226"/>
      <c r="W120" s="227"/>
      <c r="X120" s="237" t="s">
        <v>5</v>
      </c>
      <c r="Y120" s="225" t="s">
        <v>54</v>
      </c>
      <c r="Z120" s="226"/>
      <c r="AA120" s="226"/>
      <c r="AB120" s="226"/>
      <c r="AC120" s="226"/>
      <c r="AD120" s="226"/>
      <c r="AE120" s="227"/>
    </row>
    <row r="121" spans="1:31" ht="123" hidden="1" customHeight="1" thickBot="1">
      <c r="A121" s="240"/>
      <c r="B121" s="240"/>
      <c r="C121" s="240"/>
      <c r="D121" s="240"/>
      <c r="E121" s="242"/>
      <c r="F121" s="246"/>
      <c r="G121" s="159"/>
      <c r="H121" s="238"/>
      <c r="I121" s="236" t="s">
        <v>116</v>
      </c>
      <c r="J121" s="218" t="s">
        <v>55</v>
      </c>
      <c r="K121" s="219"/>
      <c r="L121" s="216" t="s">
        <v>56</v>
      </c>
      <c r="M121" s="216" t="s">
        <v>57</v>
      </c>
      <c r="N121" s="224" t="s">
        <v>58</v>
      </c>
      <c r="O121" s="206"/>
      <c r="P121" s="238"/>
      <c r="Q121" s="236" t="s">
        <v>116</v>
      </c>
      <c r="R121" s="218" t="s">
        <v>55</v>
      </c>
      <c r="S121" s="219"/>
      <c r="T121" s="216" t="s">
        <v>56</v>
      </c>
      <c r="U121" s="216" t="s">
        <v>57</v>
      </c>
      <c r="V121" s="224" t="s">
        <v>58</v>
      </c>
      <c r="W121" s="206"/>
      <c r="X121" s="238"/>
      <c r="Y121" s="236" t="s">
        <v>116</v>
      </c>
      <c r="Z121" s="218" t="s">
        <v>55</v>
      </c>
      <c r="AA121" s="219"/>
      <c r="AB121" s="216" t="s">
        <v>56</v>
      </c>
      <c r="AC121" s="216" t="s">
        <v>57</v>
      </c>
      <c r="AD121" s="224" t="s">
        <v>58</v>
      </c>
      <c r="AE121" s="206"/>
    </row>
    <row r="122" spans="1:31" ht="45.75" hidden="1" customHeight="1" thickBot="1">
      <c r="A122" s="241"/>
      <c r="B122" s="241"/>
      <c r="C122" s="241"/>
      <c r="D122" s="241"/>
      <c r="E122" s="242"/>
      <c r="F122" s="174"/>
      <c r="G122" s="160"/>
      <c r="H122" s="239"/>
      <c r="I122" s="220"/>
      <c r="J122" s="220"/>
      <c r="K122" s="221"/>
      <c r="L122" s="217"/>
      <c r="M122" s="235"/>
      <c r="N122" s="2" t="s">
        <v>111</v>
      </c>
      <c r="O122" s="3" t="s">
        <v>59</v>
      </c>
      <c r="P122" s="239"/>
      <c r="Q122" s="220"/>
      <c r="R122" s="220"/>
      <c r="S122" s="221"/>
      <c r="T122" s="217"/>
      <c r="U122" s="235"/>
      <c r="V122" s="2" t="s">
        <v>111</v>
      </c>
      <c r="W122" s="3" t="s">
        <v>59</v>
      </c>
      <c r="X122" s="239"/>
      <c r="Y122" s="220"/>
      <c r="Z122" s="220"/>
      <c r="AA122" s="221"/>
      <c r="AB122" s="217"/>
      <c r="AC122" s="235"/>
      <c r="AD122" s="2" t="s">
        <v>111</v>
      </c>
      <c r="AE122" s="3" t="s">
        <v>59</v>
      </c>
    </row>
    <row r="123" spans="1:31" ht="15.75" hidden="1" thickBot="1">
      <c r="A123" s="243">
        <v>1</v>
      </c>
      <c r="B123" s="244"/>
      <c r="C123" s="244"/>
      <c r="D123" s="245"/>
      <c r="E123" s="63">
        <v>2</v>
      </c>
      <c r="F123" s="159">
        <v>3</v>
      </c>
      <c r="G123" s="247"/>
      <c r="H123" s="4">
        <v>4</v>
      </c>
      <c r="I123" s="5">
        <v>5</v>
      </c>
      <c r="J123" s="230">
        <v>6</v>
      </c>
      <c r="K123" s="231"/>
      <c r="L123" s="5">
        <v>7</v>
      </c>
      <c r="M123" s="6">
        <v>8</v>
      </c>
      <c r="N123" s="7">
        <v>9</v>
      </c>
      <c r="O123" s="8">
        <v>10</v>
      </c>
      <c r="P123" s="4">
        <v>4</v>
      </c>
      <c r="Q123" s="5">
        <v>5</v>
      </c>
      <c r="R123" s="230">
        <v>6</v>
      </c>
      <c r="S123" s="231"/>
      <c r="T123" s="5">
        <v>7</v>
      </c>
      <c r="U123" s="6">
        <v>8</v>
      </c>
      <c r="V123" s="7">
        <v>9</v>
      </c>
      <c r="W123" s="8">
        <v>10</v>
      </c>
      <c r="X123" s="4">
        <v>4</v>
      </c>
      <c r="Y123" s="5">
        <v>5</v>
      </c>
      <c r="Z123" s="230">
        <v>6</v>
      </c>
      <c r="AA123" s="231"/>
      <c r="AB123" s="5">
        <v>7</v>
      </c>
      <c r="AC123" s="6">
        <v>8</v>
      </c>
      <c r="AD123" s="7">
        <v>9</v>
      </c>
      <c r="AE123" s="8">
        <v>10</v>
      </c>
    </row>
    <row r="124" spans="1:31" ht="35.25" hidden="1" customHeight="1" thickBot="1">
      <c r="A124" s="232" t="s">
        <v>60</v>
      </c>
      <c r="B124" s="232"/>
      <c r="C124" s="232"/>
      <c r="D124" s="232"/>
      <c r="E124" s="66">
        <v>100</v>
      </c>
      <c r="F124" s="248" t="s">
        <v>112</v>
      </c>
      <c r="G124" s="248"/>
      <c r="H124" s="10">
        <f>H127+H130+H131</f>
        <v>11166826.579999998</v>
      </c>
      <c r="I124" s="9">
        <f>I127</f>
        <v>10056345.02</v>
      </c>
      <c r="J124" s="222">
        <f>J130</f>
        <v>491790.36</v>
      </c>
      <c r="K124" s="223"/>
      <c r="L124" s="11"/>
      <c r="M124" s="12"/>
      <c r="N124" s="13">
        <f>N127+N131</f>
        <v>618691.19999999995</v>
      </c>
      <c r="O124" s="14"/>
      <c r="P124" s="10">
        <f>Q124+R124+T124+U124+V124</f>
        <v>11218196.99</v>
      </c>
      <c r="Q124" s="9">
        <f>Q127</f>
        <v>10085178.74</v>
      </c>
      <c r="R124" s="222">
        <f>R130</f>
        <v>514327.05</v>
      </c>
      <c r="S124" s="223"/>
      <c r="T124" s="11">
        <f>L124</f>
        <v>0</v>
      </c>
      <c r="U124" s="12">
        <f>M124</f>
        <v>0</v>
      </c>
      <c r="V124" s="13">
        <f>N124</f>
        <v>618691.19999999995</v>
      </c>
      <c r="W124" s="14">
        <f>O124</f>
        <v>0</v>
      </c>
      <c r="X124" s="10">
        <f>P124</f>
        <v>11218196.99</v>
      </c>
      <c r="Y124" s="9">
        <f>Y127</f>
        <v>10085178.74</v>
      </c>
      <c r="Z124" s="222">
        <f>Z130</f>
        <v>514327.05</v>
      </c>
      <c r="AA124" s="223"/>
      <c r="AB124" s="11">
        <f>T124</f>
        <v>0</v>
      </c>
      <c r="AC124" s="12">
        <f>U124</f>
        <v>0</v>
      </c>
      <c r="AD124" s="13">
        <f>V124</f>
        <v>618691.19999999995</v>
      </c>
      <c r="AE124" s="14">
        <f>W124</f>
        <v>0</v>
      </c>
    </row>
    <row r="125" spans="1:31" ht="42.75" hidden="1" customHeight="1" thickBot="1">
      <c r="A125" s="234" t="s">
        <v>61</v>
      </c>
      <c r="B125" s="234"/>
      <c r="C125" s="234"/>
      <c r="D125" s="234"/>
      <c r="E125" s="67">
        <v>110</v>
      </c>
      <c r="F125" s="233" t="s">
        <v>142</v>
      </c>
      <c r="G125" s="233"/>
      <c r="H125" s="15"/>
      <c r="I125" s="16" t="s">
        <v>112</v>
      </c>
      <c r="J125" s="228" t="s">
        <v>112</v>
      </c>
      <c r="K125" s="229"/>
      <c r="L125" s="17" t="s">
        <v>112</v>
      </c>
      <c r="M125" s="12" t="s">
        <v>112</v>
      </c>
      <c r="N125" s="13"/>
      <c r="O125" s="14" t="s">
        <v>112</v>
      </c>
      <c r="P125" s="15"/>
      <c r="Q125" s="16" t="s">
        <v>112</v>
      </c>
      <c r="R125" s="228" t="s">
        <v>112</v>
      </c>
      <c r="S125" s="229"/>
      <c r="T125" s="17" t="s">
        <v>112</v>
      </c>
      <c r="U125" s="12" t="s">
        <v>112</v>
      </c>
      <c r="V125" s="13">
        <f>N125</f>
        <v>0</v>
      </c>
      <c r="W125" s="14" t="s">
        <v>112</v>
      </c>
      <c r="X125" s="15"/>
      <c r="Y125" s="16" t="s">
        <v>112</v>
      </c>
      <c r="Z125" s="228" t="s">
        <v>112</v>
      </c>
      <c r="AA125" s="229"/>
      <c r="AB125" s="17" t="s">
        <v>112</v>
      </c>
      <c r="AC125" s="12" t="s">
        <v>112</v>
      </c>
      <c r="AD125" s="13">
        <f>V125</f>
        <v>0</v>
      </c>
      <c r="AE125" s="14" t="s">
        <v>112</v>
      </c>
    </row>
    <row r="126" spans="1:31" ht="15.75" hidden="1" thickBot="1">
      <c r="A126" s="249"/>
      <c r="B126" s="249"/>
      <c r="C126" s="249"/>
      <c r="D126" s="249"/>
      <c r="E126" s="65"/>
      <c r="F126" s="233"/>
      <c r="G126" s="233"/>
      <c r="H126" s="15"/>
      <c r="I126" s="16"/>
      <c r="J126" s="228"/>
      <c r="K126" s="229"/>
      <c r="L126" s="17"/>
      <c r="M126" s="12"/>
      <c r="N126" s="13"/>
      <c r="O126" s="14"/>
      <c r="P126" s="15"/>
      <c r="Q126" s="16"/>
      <c r="R126" s="228"/>
      <c r="S126" s="229"/>
      <c r="T126" s="17"/>
      <c r="U126" s="12"/>
      <c r="V126" s="13"/>
      <c r="W126" s="14"/>
      <c r="X126" s="15"/>
      <c r="Y126" s="16"/>
      <c r="Z126" s="228"/>
      <c r="AA126" s="229"/>
      <c r="AB126" s="17"/>
      <c r="AC126" s="12"/>
      <c r="AD126" s="13"/>
      <c r="AE126" s="14"/>
    </row>
    <row r="127" spans="1:31" ht="15.75" hidden="1" thickBot="1">
      <c r="A127" s="234" t="s">
        <v>62</v>
      </c>
      <c r="B127" s="234"/>
      <c r="C127" s="234"/>
      <c r="D127" s="234"/>
      <c r="E127" s="67">
        <v>120</v>
      </c>
      <c r="F127" s="240">
        <v>130</v>
      </c>
      <c r="G127" s="240"/>
      <c r="H127" s="15">
        <f>I127+N127</f>
        <v>10656919.219999999</v>
      </c>
      <c r="I127" s="16">
        <f>I134</f>
        <v>10056345.02</v>
      </c>
      <c r="J127" s="228" t="s">
        <v>112</v>
      </c>
      <c r="K127" s="229"/>
      <c r="L127" s="17" t="s">
        <v>112</v>
      </c>
      <c r="M127" s="12"/>
      <c r="N127" s="13">
        <f>N134-N131</f>
        <v>600574.19999999995</v>
      </c>
      <c r="O127" s="14"/>
      <c r="P127" s="15">
        <f>Q127+V127</f>
        <v>10685752.939999999</v>
      </c>
      <c r="Q127" s="16">
        <f>Q134</f>
        <v>10085178.74</v>
      </c>
      <c r="R127" s="228" t="s">
        <v>112</v>
      </c>
      <c r="S127" s="229"/>
      <c r="T127" s="17" t="s">
        <v>112</v>
      </c>
      <c r="U127" s="12">
        <f>M127</f>
        <v>0</v>
      </c>
      <c r="V127" s="13">
        <f>N127</f>
        <v>600574.19999999995</v>
      </c>
      <c r="W127" s="14"/>
      <c r="X127" s="15">
        <f>P127</f>
        <v>10685752.939999999</v>
      </c>
      <c r="Y127" s="16">
        <f>Q127</f>
        <v>10085178.74</v>
      </c>
      <c r="Z127" s="228" t="s">
        <v>112</v>
      </c>
      <c r="AA127" s="229"/>
      <c r="AB127" s="17" t="s">
        <v>112</v>
      </c>
      <c r="AC127" s="12">
        <f>U127</f>
        <v>0</v>
      </c>
      <c r="AD127" s="13">
        <f>V127</f>
        <v>600574.19999999995</v>
      </c>
      <c r="AE127" s="14"/>
    </row>
    <row r="128" spans="1:31" ht="36" hidden="1" customHeight="1" thickBot="1">
      <c r="A128" s="234" t="s">
        <v>63</v>
      </c>
      <c r="B128" s="234"/>
      <c r="C128" s="234"/>
      <c r="D128" s="234"/>
      <c r="E128" s="65">
        <v>130</v>
      </c>
      <c r="F128" s="240"/>
      <c r="G128" s="240"/>
      <c r="H128" s="15"/>
      <c r="I128" s="16" t="s">
        <v>112</v>
      </c>
      <c r="J128" s="228" t="s">
        <v>112</v>
      </c>
      <c r="K128" s="229"/>
      <c r="L128" s="17" t="s">
        <v>112</v>
      </c>
      <c r="M128" s="12" t="s">
        <v>112</v>
      </c>
      <c r="N128" s="13"/>
      <c r="O128" s="14" t="s">
        <v>112</v>
      </c>
      <c r="P128" s="15"/>
      <c r="Q128" s="16" t="s">
        <v>112</v>
      </c>
      <c r="R128" s="228" t="s">
        <v>112</v>
      </c>
      <c r="S128" s="229"/>
      <c r="T128" s="17" t="s">
        <v>112</v>
      </c>
      <c r="U128" s="12" t="s">
        <v>112</v>
      </c>
      <c r="V128" s="13">
        <f>N128</f>
        <v>0</v>
      </c>
      <c r="W128" s="14" t="s">
        <v>112</v>
      </c>
      <c r="X128" s="15"/>
      <c r="Y128" s="16" t="s">
        <v>112</v>
      </c>
      <c r="Z128" s="228" t="s">
        <v>112</v>
      </c>
      <c r="AA128" s="229"/>
      <c r="AB128" s="17" t="s">
        <v>112</v>
      </c>
      <c r="AC128" s="12" t="s">
        <v>112</v>
      </c>
      <c r="AD128" s="13">
        <f>V128</f>
        <v>0</v>
      </c>
      <c r="AE128" s="14" t="s">
        <v>112</v>
      </c>
    </row>
    <row r="129" spans="1:31" ht="79.5" hidden="1" customHeight="1" thickBot="1">
      <c r="A129" s="249" t="s">
        <v>64</v>
      </c>
      <c r="B129" s="249"/>
      <c r="C129" s="249"/>
      <c r="D129" s="249"/>
      <c r="E129" s="65">
        <v>140</v>
      </c>
      <c r="F129" s="240"/>
      <c r="G129" s="240"/>
      <c r="H129" s="15"/>
      <c r="I129" s="16" t="s">
        <v>112</v>
      </c>
      <c r="J129" s="228" t="s">
        <v>112</v>
      </c>
      <c r="K129" s="229"/>
      <c r="L129" s="17" t="s">
        <v>112</v>
      </c>
      <c r="M129" s="12" t="s">
        <v>112</v>
      </c>
      <c r="N129" s="13"/>
      <c r="O129" s="14" t="s">
        <v>112</v>
      </c>
      <c r="P129" s="15"/>
      <c r="Q129" s="16" t="s">
        <v>112</v>
      </c>
      <c r="R129" s="228" t="s">
        <v>112</v>
      </c>
      <c r="S129" s="229"/>
      <c r="T129" s="17" t="s">
        <v>112</v>
      </c>
      <c r="U129" s="12" t="s">
        <v>112</v>
      </c>
      <c r="V129" s="13">
        <f>N129</f>
        <v>0</v>
      </c>
      <c r="W129" s="14" t="s">
        <v>112</v>
      </c>
      <c r="X129" s="15"/>
      <c r="Y129" s="16" t="s">
        <v>112</v>
      </c>
      <c r="Z129" s="228" t="s">
        <v>112</v>
      </c>
      <c r="AA129" s="229"/>
      <c r="AB129" s="17" t="s">
        <v>112</v>
      </c>
      <c r="AC129" s="12" t="s">
        <v>112</v>
      </c>
      <c r="AD129" s="13">
        <f>V129</f>
        <v>0</v>
      </c>
      <c r="AE129" s="14" t="s">
        <v>112</v>
      </c>
    </row>
    <row r="130" spans="1:31" ht="35.25" hidden="1" customHeight="1" thickBot="1">
      <c r="A130" s="249" t="s">
        <v>65</v>
      </c>
      <c r="B130" s="249"/>
      <c r="C130" s="249"/>
      <c r="D130" s="249"/>
      <c r="E130" s="65">
        <v>150</v>
      </c>
      <c r="F130" s="240">
        <v>180</v>
      </c>
      <c r="G130" s="240"/>
      <c r="H130" s="15">
        <f>J130</f>
        <v>491790.36</v>
      </c>
      <c r="I130" s="16" t="s">
        <v>112</v>
      </c>
      <c r="J130" s="228">
        <f>J134</f>
        <v>491790.36</v>
      </c>
      <c r="K130" s="229"/>
      <c r="L130" s="17"/>
      <c r="M130" s="12" t="s">
        <v>112</v>
      </c>
      <c r="N130" s="13" t="s">
        <v>112</v>
      </c>
      <c r="O130" s="14" t="s">
        <v>112</v>
      </c>
      <c r="P130" s="15">
        <f>R130</f>
        <v>514327.05</v>
      </c>
      <c r="Q130" s="16" t="s">
        <v>112</v>
      </c>
      <c r="R130" s="228">
        <f>R134</f>
        <v>514327.05</v>
      </c>
      <c r="S130" s="229"/>
      <c r="T130" s="17">
        <f>L130</f>
        <v>0</v>
      </c>
      <c r="U130" s="12" t="s">
        <v>112</v>
      </c>
      <c r="V130" s="13" t="s">
        <v>112</v>
      </c>
      <c r="W130" s="14" t="s">
        <v>112</v>
      </c>
      <c r="X130" s="15">
        <f>P130</f>
        <v>514327.05</v>
      </c>
      <c r="Y130" s="16" t="s">
        <v>112</v>
      </c>
      <c r="Z130" s="228">
        <f>R130</f>
        <v>514327.05</v>
      </c>
      <c r="AA130" s="229"/>
      <c r="AB130" s="17">
        <f>T130</f>
        <v>0</v>
      </c>
      <c r="AC130" s="12" t="s">
        <v>112</v>
      </c>
      <c r="AD130" s="13" t="s">
        <v>112</v>
      </c>
      <c r="AE130" s="14" t="s">
        <v>112</v>
      </c>
    </row>
    <row r="131" spans="1:31" ht="15.75" hidden="1" thickBot="1">
      <c r="A131" s="249" t="s">
        <v>66</v>
      </c>
      <c r="B131" s="249"/>
      <c r="C131" s="249"/>
      <c r="D131" s="249"/>
      <c r="E131" s="65">
        <v>160</v>
      </c>
      <c r="F131" s="233" t="s">
        <v>170</v>
      </c>
      <c r="G131" s="233"/>
      <c r="H131" s="15">
        <f>N131</f>
        <v>18117</v>
      </c>
      <c r="I131" s="16" t="s">
        <v>112</v>
      </c>
      <c r="J131" s="228" t="s">
        <v>112</v>
      </c>
      <c r="K131" s="229"/>
      <c r="L131" s="17" t="s">
        <v>112</v>
      </c>
      <c r="M131" s="12" t="s">
        <v>112</v>
      </c>
      <c r="N131" s="13">
        <v>18117</v>
      </c>
      <c r="O131" s="14"/>
      <c r="P131" s="15">
        <f>H131</f>
        <v>18117</v>
      </c>
      <c r="Q131" s="16" t="s">
        <v>112</v>
      </c>
      <c r="R131" s="228" t="s">
        <v>112</v>
      </c>
      <c r="S131" s="229"/>
      <c r="T131" s="17" t="s">
        <v>112</v>
      </c>
      <c r="U131" s="12" t="s">
        <v>112</v>
      </c>
      <c r="V131" s="13">
        <f>N131</f>
        <v>18117</v>
      </c>
      <c r="W131" s="14"/>
      <c r="X131" s="15">
        <f>P131</f>
        <v>18117</v>
      </c>
      <c r="Y131" s="16" t="s">
        <v>112</v>
      </c>
      <c r="Z131" s="228" t="s">
        <v>112</v>
      </c>
      <c r="AA131" s="229"/>
      <c r="AB131" s="17" t="s">
        <v>112</v>
      </c>
      <c r="AC131" s="12" t="s">
        <v>112</v>
      </c>
      <c r="AD131" s="13">
        <f>V131</f>
        <v>18117</v>
      </c>
      <c r="AE131" s="14"/>
    </row>
    <row r="132" spans="1:31" ht="15.75" hidden="1" thickBot="1">
      <c r="A132" s="249" t="s">
        <v>67</v>
      </c>
      <c r="B132" s="249"/>
      <c r="C132" s="249"/>
      <c r="D132" s="249"/>
      <c r="E132" s="65">
        <v>180</v>
      </c>
      <c r="F132" s="240" t="s">
        <v>112</v>
      </c>
      <c r="G132" s="240"/>
      <c r="H132" s="15"/>
      <c r="I132" s="16" t="s">
        <v>112</v>
      </c>
      <c r="J132" s="228" t="s">
        <v>112</v>
      </c>
      <c r="K132" s="229"/>
      <c r="L132" s="17" t="s">
        <v>112</v>
      </c>
      <c r="M132" s="12" t="s">
        <v>112</v>
      </c>
      <c r="N132" s="13"/>
      <c r="O132" s="14" t="s">
        <v>112</v>
      </c>
      <c r="P132" s="15"/>
      <c r="Q132" s="16" t="s">
        <v>112</v>
      </c>
      <c r="R132" s="228" t="s">
        <v>112</v>
      </c>
      <c r="S132" s="229"/>
      <c r="T132" s="17" t="s">
        <v>112</v>
      </c>
      <c r="U132" s="12" t="s">
        <v>112</v>
      </c>
      <c r="V132" s="13"/>
      <c r="W132" s="14" t="s">
        <v>112</v>
      </c>
      <c r="X132" s="15"/>
      <c r="Y132" s="16" t="s">
        <v>112</v>
      </c>
      <c r="Z132" s="228" t="s">
        <v>112</v>
      </c>
      <c r="AA132" s="229"/>
      <c r="AB132" s="17" t="s">
        <v>112</v>
      </c>
      <c r="AC132" s="12" t="s">
        <v>112</v>
      </c>
      <c r="AD132" s="13"/>
      <c r="AE132" s="14" t="s">
        <v>112</v>
      </c>
    </row>
    <row r="133" spans="1:31" ht="16.5" hidden="1" thickBot="1">
      <c r="A133" s="250"/>
      <c r="B133" s="250"/>
      <c r="C133" s="250"/>
      <c r="D133" s="250"/>
      <c r="E133" s="68"/>
      <c r="F133" s="240"/>
      <c r="G133" s="240"/>
      <c r="H133" s="15"/>
      <c r="I133" s="16"/>
      <c r="J133" s="228"/>
      <c r="K133" s="229"/>
      <c r="L133" s="17"/>
      <c r="M133" s="12"/>
      <c r="N133" s="13"/>
      <c r="O133" s="14"/>
      <c r="P133" s="15"/>
      <c r="Q133" s="16"/>
      <c r="R133" s="228"/>
      <c r="S133" s="229"/>
      <c r="T133" s="17"/>
      <c r="U133" s="12"/>
      <c r="V133" s="13"/>
      <c r="W133" s="14"/>
      <c r="X133" s="15"/>
      <c r="Y133" s="16"/>
      <c r="Z133" s="228"/>
      <c r="AA133" s="229"/>
      <c r="AB133" s="17"/>
      <c r="AC133" s="12"/>
      <c r="AD133" s="13"/>
      <c r="AE133" s="14"/>
    </row>
    <row r="134" spans="1:31" ht="26.25" hidden="1" customHeight="1" thickBot="1">
      <c r="A134" s="251" t="s">
        <v>68</v>
      </c>
      <c r="B134" s="251"/>
      <c r="C134" s="251"/>
      <c r="D134" s="251"/>
      <c r="E134" s="65">
        <v>200</v>
      </c>
      <c r="F134" s="233" t="s">
        <v>143</v>
      </c>
      <c r="G134" s="233"/>
      <c r="H134" s="15">
        <f>I134+J134+N134</f>
        <v>11166826.579999998</v>
      </c>
      <c r="I134" s="16">
        <f>I135+I137+I145+I150+I147+I149</f>
        <v>10056345.02</v>
      </c>
      <c r="J134" s="228">
        <f>J136+J137+J145+J147+J149+J150</f>
        <v>491790.36</v>
      </c>
      <c r="K134" s="229"/>
      <c r="L134" s="17">
        <f>L136+L137+L145+L147+L149+L150</f>
        <v>0</v>
      </c>
      <c r="M134" s="17">
        <f>M136+M137+M145+M147+M149+M150</f>
        <v>0</v>
      </c>
      <c r="N134" s="69">
        <f>N136+N137+N145+N147+N149+N150</f>
        <v>618691.19999999995</v>
      </c>
      <c r="O134" s="14"/>
      <c r="P134" s="15">
        <f>Q134+R134+T134+U134+V134</f>
        <v>11218196.99</v>
      </c>
      <c r="Q134" s="16">
        <f>Q135+Q137+Q145+Q147+Q149+Q150</f>
        <v>10085178.74</v>
      </c>
      <c r="R134" s="228">
        <f>R136+R137+R145+R147+R149+R150</f>
        <v>514327.05</v>
      </c>
      <c r="S134" s="229"/>
      <c r="T134" s="17">
        <f>L134</f>
        <v>0</v>
      </c>
      <c r="U134" s="12">
        <f>M134</f>
        <v>0</v>
      </c>
      <c r="V134" s="16">
        <f>V135+V150+V145</f>
        <v>618691.19999999995</v>
      </c>
      <c r="W134" s="14"/>
      <c r="X134" s="15">
        <f t="shared" ref="X134:Z137" si="0">P134</f>
        <v>11218196.99</v>
      </c>
      <c r="Y134" s="16">
        <f t="shared" si="0"/>
        <v>10085178.74</v>
      </c>
      <c r="Z134" s="228">
        <f t="shared" si="0"/>
        <v>514327.05</v>
      </c>
      <c r="AA134" s="229"/>
      <c r="AB134" s="17">
        <f>T134</f>
        <v>0</v>
      </c>
      <c r="AC134" s="12">
        <f>U134</f>
        <v>0</v>
      </c>
      <c r="AD134" s="16">
        <f>AD135+AD150+AD145</f>
        <v>618691.19999999995</v>
      </c>
      <c r="AE134" s="14"/>
    </row>
    <row r="135" spans="1:31" ht="33" hidden="1" customHeight="1" thickBot="1">
      <c r="A135" s="249" t="s">
        <v>69</v>
      </c>
      <c r="B135" s="249"/>
      <c r="C135" s="249"/>
      <c r="D135" s="249"/>
      <c r="E135" s="65">
        <v>210</v>
      </c>
      <c r="F135" s="240" t="s">
        <v>169</v>
      </c>
      <c r="G135" s="240"/>
      <c r="H135" s="15">
        <f>I135+J135</f>
        <v>8499794.0600000005</v>
      </c>
      <c r="I135" s="16">
        <f>7509486.1+1560+956188.8</f>
        <v>8467234.9000000004</v>
      </c>
      <c r="J135" s="228">
        <f>J136</f>
        <v>32559.16</v>
      </c>
      <c r="K135" s="229"/>
      <c r="L135" s="17"/>
      <c r="M135" s="12"/>
      <c r="N135" s="16"/>
      <c r="O135" s="14"/>
      <c r="P135" s="15">
        <f>Q135+R135</f>
        <v>8522155.2599999998</v>
      </c>
      <c r="Q135" s="16">
        <f>I135</f>
        <v>8467234.9000000004</v>
      </c>
      <c r="R135" s="228">
        <f>R136</f>
        <v>54920.36</v>
      </c>
      <c r="S135" s="229"/>
      <c r="T135" s="17"/>
      <c r="U135" s="12"/>
      <c r="V135" s="16"/>
      <c r="W135" s="14"/>
      <c r="X135" s="15">
        <f t="shared" si="0"/>
        <v>8522155.2599999998</v>
      </c>
      <c r="Y135" s="16">
        <f t="shared" si="0"/>
        <v>8467234.9000000004</v>
      </c>
      <c r="Z135" s="228">
        <f t="shared" si="0"/>
        <v>54920.36</v>
      </c>
      <c r="AA135" s="229"/>
      <c r="AB135" s="17"/>
      <c r="AC135" s="12"/>
      <c r="AD135" s="16"/>
      <c r="AE135" s="14"/>
    </row>
    <row r="136" spans="1:31" ht="35.25" hidden="1" customHeight="1" thickBot="1">
      <c r="A136" s="249" t="s">
        <v>70</v>
      </c>
      <c r="B136" s="249"/>
      <c r="C136" s="249"/>
      <c r="D136" s="249"/>
      <c r="E136" s="65">
        <v>211</v>
      </c>
      <c r="F136" s="252" t="s">
        <v>168</v>
      </c>
      <c r="G136" s="253"/>
      <c r="H136" s="15">
        <f>I136+J136+L136+M136+N136</f>
        <v>8498234.0600000005</v>
      </c>
      <c r="I136" s="16">
        <f>7545040.06-35553.96+956188.8</f>
        <v>8465674.9000000004</v>
      </c>
      <c r="J136" s="228">
        <v>32559.16</v>
      </c>
      <c r="K136" s="229"/>
      <c r="L136" s="17"/>
      <c r="M136" s="12"/>
      <c r="N136" s="13"/>
      <c r="O136" s="14"/>
      <c r="P136" s="15">
        <f>Q136+R136+T136+U136+V136</f>
        <v>8520595.2599999998</v>
      </c>
      <c r="Q136" s="16">
        <f>I136</f>
        <v>8465674.9000000004</v>
      </c>
      <c r="R136" s="228">
        <f>J136+17174.5+5186.7</f>
        <v>54920.36</v>
      </c>
      <c r="S136" s="229"/>
      <c r="T136" s="17">
        <f t="shared" ref="T136:V137" si="1">L136</f>
        <v>0</v>
      </c>
      <c r="U136" s="12">
        <f t="shared" si="1"/>
        <v>0</v>
      </c>
      <c r="V136" s="13">
        <f t="shared" si="1"/>
        <v>0</v>
      </c>
      <c r="W136" s="14"/>
      <c r="X136" s="15">
        <f t="shared" si="0"/>
        <v>8520595.2599999998</v>
      </c>
      <c r="Y136" s="16">
        <f t="shared" si="0"/>
        <v>8465674.9000000004</v>
      </c>
      <c r="Z136" s="228">
        <f t="shared" si="0"/>
        <v>54920.36</v>
      </c>
      <c r="AA136" s="229"/>
      <c r="AB136" s="17">
        <f t="shared" ref="AB136:AD137" si="2">T136</f>
        <v>0</v>
      </c>
      <c r="AC136" s="12">
        <f t="shared" si="2"/>
        <v>0</v>
      </c>
      <c r="AD136" s="13">
        <f t="shared" si="2"/>
        <v>0</v>
      </c>
      <c r="AE136" s="14"/>
    </row>
    <row r="137" spans="1:31" ht="30" hidden="1" customHeight="1" thickBot="1">
      <c r="A137" s="249" t="s">
        <v>71</v>
      </c>
      <c r="B137" s="249"/>
      <c r="C137" s="249"/>
      <c r="D137" s="249"/>
      <c r="E137" s="65">
        <v>220</v>
      </c>
      <c r="F137" s="233" t="s">
        <v>167</v>
      </c>
      <c r="G137" s="233"/>
      <c r="H137" s="15">
        <f>I137+J137+L137+M137+N137</f>
        <v>450494</v>
      </c>
      <c r="I137" s="16"/>
      <c r="J137" s="228">
        <f>480490-6849-23147</f>
        <v>450494</v>
      </c>
      <c r="K137" s="229"/>
      <c r="L137" s="17"/>
      <c r="M137" s="12"/>
      <c r="N137" s="13"/>
      <c r="O137" s="14"/>
      <c r="P137" s="15">
        <f>Q137+R137+T137+U137+V137</f>
        <v>450494</v>
      </c>
      <c r="Q137" s="16">
        <f>I137</f>
        <v>0</v>
      </c>
      <c r="R137" s="228">
        <f>J137</f>
        <v>450494</v>
      </c>
      <c r="S137" s="229"/>
      <c r="T137" s="17">
        <f t="shared" si="1"/>
        <v>0</v>
      </c>
      <c r="U137" s="12">
        <f t="shared" si="1"/>
        <v>0</v>
      </c>
      <c r="V137" s="13">
        <f t="shared" si="1"/>
        <v>0</v>
      </c>
      <c r="W137" s="14"/>
      <c r="X137" s="15">
        <f t="shared" si="0"/>
        <v>450494</v>
      </c>
      <c r="Y137" s="16">
        <f t="shared" si="0"/>
        <v>0</v>
      </c>
      <c r="Z137" s="228">
        <f t="shared" si="0"/>
        <v>450494</v>
      </c>
      <c r="AA137" s="229"/>
      <c r="AB137" s="17">
        <f t="shared" si="2"/>
        <v>0</v>
      </c>
      <c r="AC137" s="12">
        <f t="shared" si="2"/>
        <v>0</v>
      </c>
      <c r="AD137" s="13">
        <f t="shared" si="2"/>
        <v>0</v>
      </c>
      <c r="AE137" s="14"/>
    </row>
    <row r="138" spans="1:31" ht="34.5" hidden="1" customHeight="1" thickBot="1">
      <c r="A138" s="240" t="s">
        <v>113</v>
      </c>
      <c r="B138" s="240"/>
      <c r="C138" s="240"/>
      <c r="D138" s="240"/>
      <c r="E138" s="241" t="s">
        <v>50</v>
      </c>
      <c r="F138" s="218" t="s">
        <v>115</v>
      </c>
      <c r="G138" s="254"/>
      <c r="H138" s="159" t="s">
        <v>51</v>
      </c>
      <c r="I138" s="214"/>
      <c r="J138" s="214"/>
      <c r="K138" s="214"/>
      <c r="L138" s="214"/>
      <c r="M138" s="214"/>
      <c r="N138" s="214"/>
      <c r="O138" s="215"/>
      <c r="P138" s="159" t="s">
        <v>52</v>
      </c>
      <c r="Q138" s="214"/>
      <c r="R138" s="214"/>
      <c r="S138" s="214"/>
      <c r="T138" s="214"/>
      <c r="U138" s="214"/>
      <c r="V138" s="214"/>
      <c r="W138" s="215"/>
      <c r="X138" s="159" t="s">
        <v>53</v>
      </c>
      <c r="Y138" s="214"/>
      <c r="Z138" s="214"/>
      <c r="AA138" s="214"/>
      <c r="AB138" s="214"/>
      <c r="AC138" s="214"/>
      <c r="AD138" s="214"/>
      <c r="AE138" s="215"/>
    </row>
    <row r="139" spans="1:31" ht="15.75" hidden="1" thickBot="1">
      <c r="A139" s="240"/>
      <c r="B139" s="240"/>
      <c r="C139" s="240"/>
      <c r="D139" s="240"/>
      <c r="E139" s="242"/>
      <c r="F139" s="255"/>
      <c r="G139" s="256"/>
      <c r="H139" s="237" t="s">
        <v>5</v>
      </c>
      <c r="I139" s="225" t="s">
        <v>54</v>
      </c>
      <c r="J139" s="226"/>
      <c r="K139" s="226"/>
      <c r="L139" s="226"/>
      <c r="M139" s="226"/>
      <c r="N139" s="226"/>
      <c r="O139" s="227"/>
      <c r="P139" s="237" t="s">
        <v>5</v>
      </c>
      <c r="Q139" s="225" t="s">
        <v>54</v>
      </c>
      <c r="R139" s="226"/>
      <c r="S139" s="226"/>
      <c r="T139" s="226"/>
      <c r="U139" s="226"/>
      <c r="V139" s="226"/>
      <c r="W139" s="227"/>
      <c r="X139" s="237" t="s">
        <v>5</v>
      </c>
      <c r="Y139" s="225" t="s">
        <v>54</v>
      </c>
      <c r="Z139" s="226"/>
      <c r="AA139" s="226"/>
      <c r="AB139" s="226"/>
      <c r="AC139" s="226"/>
      <c r="AD139" s="226"/>
      <c r="AE139" s="227"/>
    </row>
    <row r="140" spans="1:31" ht="123" hidden="1" customHeight="1" thickBot="1">
      <c r="A140" s="240"/>
      <c r="B140" s="240"/>
      <c r="C140" s="240"/>
      <c r="D140" s="240"/>
      <c r="E140" s="242"/>
      <c r="F140" s="255"/>
      <c r="G140" s="256"/>
      <c r="H140" s="238"/>
      <c r="I140" s="236" t="s">
        <v>116</v>
      </c>
      <c r="J140" s="218" t="s">
        <v>55</v>
      </c>
      <c r="K140" s="219"/>
      <c r="L140" s="216" t="s">
        <v>56</v>
      </c>
      <c r="M140" s="216" t="s">
        <v>57</v>
      </c>
      <c r="N140" s="224" t="s">
        <v>58</v>
      </c>
      <c r="O140" s="206"/>
      <c r="P140" s="238"/>
      <c r="Q140" s="236" t="s">
        <v>116</v>
      </c>
      <c r="R140" s="218" t="s">
        <v>55</v>
      </c>
      <c r="S140" s="219"/>
      <c r="T140" s="216" t="s">
        <v>56</v>
      </c>
      <c r="U140" s="216" t="s">
        <v>57</v>
      </c>
      <c r="V140" s="224" t="s">
        <v>58</v>
      </c>
      <c r="W140" s="206"/>
      <c r="X140" s="238"/>
      <c r="Y140" s="236" t="s">
        <v>116</v>
      </c>
      <c r="Z140" s="218" t="s">
        <v>55</v>
      </c>
      <c r="AA140" s="219"/>
      <c r="AB140" s="216" t="s">
        <v>56</v>
      </c>
      <c r="AC140" s="216" t="s">
        <v>57</v>
      </c>
      <c r="AD140" s="224" t="s">
        <v>58</v>
      </c>
      <c r="AE140" s="206"/>
    </row>
    <row r="141" spans="1:31" ht="44.25" hidden="1" customHeight="1" thickBot="1">
      <c r="A141" s="240"/>
      <c r="B141" s="240"/>
      <c r="C141" s="240"/>
      <c r="D141" s="240"/>
      <c r="E141" s="248"/>
      <c r="F141" s="257"/>
      <c r="G141" s="258"/>
      <c r="H141" s="239"/>
      <c r="I141" s="220"/>
      <c r="J141" s="220"/>
      <c r="K141" s="221"/>
      <c r="L141" s="217"/>
      <c r="M141" s="235"/>
      <c r="N141" s="2" t="s">
        <v>111</v>
      </c>
      <c r="O141" s="3" t="s">
        <v>59</v>
      </c>
      <c r="P141" s="239"/>
      <c r="Q141" s="220"/>
      <c r="R141" s="220"/>
      <c r="S141" s="221"/>
      <c r="T141" s="217"/>
      <c r="U141" s="235"/>
      <c r="V141" s="2" t="s">
        <v>111</v>
      </c>
      <c r="W141" s="3" t="s">
        <v>59</v>
      </c>
      <c r="X141" s="239"/>
      <c r="Y141" s="220"/>
      <c r="Z141" s="220"/>
      <c r="AA141" s="221"/>
      <c r="AB141" s="217"/>
      <c r="AC141" s="235"/>
      <c r="AD141" s="2" t="s">
        <v>111</v>
      </c>
      <c r="AE141" s="3" t="s">
        <v>59</v>
      </c>
    </row>
    <row r="142" spans="1:31" ht="15.75" hidden="1" thickBot="1">
      <c r="A142" s="243">
        <v>1</v>
      </c>
      <c r="B142" s="244"/>
      <c r="C142" s="244"/>
      <c r="D142" s="245"/>
      <c r="E142" s="63">
        <v>2</v>
      </c>
      <c r="F142" s="159">
        <v>3</v>
      </c>
      <c r="G142" s="247"/>
      <c r="H142" s="4">
        <v>4</v>
      </c>
      <c r="I142" s="5">
        <v>5</v>
      </c>
      <c r="J142" s="230">
        <v>6</v>
      </c>
      <c r="K142" s="231"/>
      <c r="L142" s="5">
        <v>7</v>
      </c>
      <c r="M142" s="6">
        <v>8</v>
      </c>
      <c r="N142" s="7">
        <v>9</v>
      </c>
      <c r="O142" s="8">
        <v>10</v>
      </c>
      <c r="P142" s="4">
        <v>4</v>
      </c>
      <c r="Q142" s="5">
        <v>5</v>
      </c>
      <c r="R142" s="230">
        <v>6</v>
      </c>
      <c r="S142" s="231"/>
      <c r="T142" s="5">
        <v>7</v>
      </c>
      <c r="U142" s="6">
        <v>8</v>
      </c>
      <c r="V142" s="7">
        <v>9</v>
      </c>
      <c r="W142" s="8">
        <v>10</v>
      </c>
      <c r="X142" s="4">
        <v>4</v>
      </c>
      <c r="Y142" s="5">
        <v>5</v>
      </c>
      <c r="Z142" s="230">
        <v>6</v>
      </c>
      <c r="AA142" s="231"/>
      <c r="AB142" s="5">
        <v>7</v>
      </c>
      <c r="AC142" s="6">
        <v>8</v>
      </c>
      <c r="AD142" s="7">
        <v>9</v>
      </c>
      <c r="AE142" s="8">
        <v>10</v>
      </c>
    </row>
    <row r="143" spans="1:31" ht="15.75" hidden="1" thickBot="1">
      <c r="A143" s="41"/>
      <c r="B143" s="52"/>
      <c r="C143" s="52"/>
      <c r="D143" s="53"/>
      <c r="E143" s="67"/>
      <c r="F143" s="70"/>
      <c r="G143" s="71"/>
      <c r="H143" s="15"/>
      <c r="I143" s="16"/>
      <c r="J143" s="323"/>
      <c r="K143" s="324"/>
      <c r="L143" s="17"/>
      <c r="M143" s="12"/>
      <c r="N143" s="13"/>
      <c r="O143" s="14"/>
      <c r="P143" s="15"/>
      <c r="Q143" s="16"/>
      <c r="R143" s="323"/>
      <c r="S143" s="324"/>
      <c r="T143" s="17"/>
      <c r="U143" s="12"/>
      <c r="V143" s="13"/>
      <c r="W143" s="14"/>
      <c r="X143" s="15"/>
      <c r="Y143" s="16"/>
      <c r="Z143" s="323"/>
      <c r="AA143" s="324"/>
      <c r="AB143" s="17"/>
      <c r="AC143" s="12"/>
      <c r="AD143" s="13"/>
      <c r="AE143" s="14"/>
    </row>
    <row r="144" spans="1:31" ht="15.75" hidden="1" thickBot="1">
      <c r="A144" s="159" t="s">
        <v>72</v>
      </c>
      <c r="B144" s="157"/>
      <c r="C144" s="157"/>
      <c r="D144" s="158"/>
      <c r="E144" s="67"/>
      <c r="F144" s="233"/>
      <c r="G144" s="233"/>
      <c r="H144" s="15"/>
      <c r="I144" s="16"/>
      <c r="J144" s="228"/>
      <c r="K144" s="229"/>
      <c r="L144" s="17"/>
      <c r="M144" s="12"/>
      <c r="N144" s="13"/>
      <c r="O144" s="14"/>
      <c r="P144" s="15"/>
      <c r="Q144" s="16"/>
      <c r="R144" s="228"/>
      <c r="S144" s="229"/>
      <c r="T144" s="17"/>
      <c r="U144" s="12"/>
      <c r="V144" s="13"/>
      <c r="W144" s="14"/>
      <c r="X144" s="15"/>
      <c r="Y144" s="16"/>
      <c r="Z144" s="228"/>
      <c r="AA144" s="229"/>
      <c r="AB144" s="17"/>
      <c r="AC144" s="12"/>
      <c r="AD144" s="13"/>
      <c r="AE144" s="14"/>
    </row>
    <row r="145" spans="1:31" ht="39.75" hidden="1" customHeight="1" thickBot="1">
      <c r="A145" s="249" t="s">
        <v>73</v>
      </c>
      <c r="B145" s="249"/>
      <c r="C145" s="249"/>
      <c r="D145" s="249"/>
      <c r="E145" s="65">
        <v>230</v>
      </c>
      <c r="F145" s="252" t="s">
        <v>166</v>
      </c>
      <c r="G145" s="253"/>
      <c r="H145" s="15">
        <f>I145+J145+L145+M145+N145</f>
        <v>30739.57</v>
      </c>
      <c r="I145" s="16">
        <v>30739.57</v>
      </c>
      <c r="J145" s="228"/>
      <c r="K145" s="229"/>
      <c r="L145" s="17"/>
      <c r="M145" s="12"/>
      <c r="N145" s="13"/>
      <c r="O145" s="14"/>
      <c r="P145" s="15">
        <f>Q145+R145+T145+U145+V145</f>
        <v>30739.57</v>
      </c>
      <c r="Q145" s="16">
        <f>I145</f>
        <v>30739.57</v>
      </c>
      <c r="R145" s="228">
        <f>J145</f>
        <v>0</v>
      </c>
      <c r="S145" s="229"/>
      <c r="T145" s="17">
        <f>L145</f>
        <v>0</v>
      </c>
      <c r="U145" s="12">
        <f>M145</f>
        <v>0</v>
      </c>
      <c r="V145" s="13">
        <f>N145</f>
        <v>0</v>
      </c>
      <c r="W145" s="14"/>
      <c r="X145" s="15">
        <f>P145</f>
        <v>30739.57</v>
      </c>
      <c r="Y145" s="16">
        <f>Q145</f>
        <v>30739.57</v>
      </c>
      <c r="Z145" s="228">
        <f>R145</f>
        <v>0</v>
      </c>
      <c r="AA145" s="229"/>
      <c r="AB145" s="17">
        <f>T145</f>
        <v>0</v>
      </c>
      <c r="AC145" s="12">
        <f>U145</f>
        <v>0</v>
      </c>
      <c r="AD145" s="13">
        <f>V145</f>
        <v>0</v>
      </c>
      <c r="AE145" s="14"/>
    </row>
    <row r="146" spans="1:31" ht="15.75" hidden="1" thickBot="1">
      <c r="A146" s="159" t="s">
        <v>72</v>
      </c>
      <c r="B146" s="157"/>
      <c r="C146" s="157"/>
      <c r="D146" s="158"/>
      <c r="E146" s="65"/>
      <c r="F146" s="233"/>
      <c r="G146" s="233"/>
      <c r="H146" s="15"/>
      <c r="I146" s="16"/>
      <c r="J146" s="228"/>
      <c r="K146" s="229"/>
      <c r="L146" s="17"/>
      <c r="M146" s="12"/>
      <c r="N146" s="13"/>
      <c r="O146" s="14"/>
      <c r="P146" s="15"/>
      <c r="Q146" s="16"/>
      <c r="R146" s="228"/>
      <c r="S146" s="229"/>
      <c r="T146" s="17"/>
      <c r="U146" s="12"/>
      <c r="V146" s="13">
        <f>N146</f>
        <v>0</v>
      </c>
      <c r="W146" s="14"/>
      <c r="X146" s="15"/>
      <c r="Y146" s="16"/>
      <c r="Z146" s="228"/>
      <c r="AA146" s="229"/>
      <c r="AB146" s="17"/>
      <c r="AC146" s="12"/>
      <c r="AD146" s="13">
        <f>V146</f>
        <v>0</v>
      </c>
      <c r="AE146" s="14"/>
    </row>
    <row r="147" spans="1:31" ht="36" hidden="1" customHeight="1" thickBot="1">
      <c r="A147" s="249" t="s">
        <v>74</v>
      </c>
      <c r="B147" s="249"/>
      <c r="C147" s="249"/>
      <c r="D147" s="249"/>
      <c r="E147" s="65">
        <v>240</v>
      </c>
      <c r="F147" s="233"/>
      <c r="G147" s="233"/>
      <c r="H147" s="15">
        <f>I147+J147+L147+M147+N147</f>
        <v>0</v>
      </c>
      <c r="I147" s="16"/>
      <c r="J147" s="228"/>
      <c r="K147" s="229"/>
      <c r="L147" s="17"/>
      <c r="M147" s="12"/>
      <c r="N147" s="13"/>
      <c r="O147" s="14"/>
      <c r="P147" s="15">
        <f>Q147+R147+T147+U147+V147</f>
        <v>0</v>
      </c>
      <c r="Q147" s="16">
        <f>I147</f>
        <v>0</v>
      </c>
      <c r="R147" s="228">
        <f>J147</f>
        <v>0</v>
      </c>
      <c r="S147" s="229"/>
      <c r="T147" s="17">
        <f>L147</f>
        <v>0</v>
      </c>
      <c r="U147" s="12">
        <f>M147</f>
        <v>0</v>
      </c>
      <c r="V147" s="13">
        <f>N147</f>
        <v>0</v>
      </c>
      <c r="W147" s="14"/>
      <c r="X147" s="15">
        <f>P147</f>
        <v>0</v>
      </c>
      <c r="Y147" s="16">
        <f>Q147</f>
        <v>0</v>
      </c>
      <c r="Z147" s="228">
        <f>R147</f>
        <v>0</v>
      </c>
      <c r="AA147" s="229"/>
      <c r="AB147" s="17">
        <f>T147</f>
        <v>0</v>
      </c>
      <c r="AC147" s="12">
        <f>U147</f>
        <v>0</v>
      </c>
      <c r="AD147" s="13">
        <f>V147</f>
        <v>0</v>
      </c>
      <c r="AE147" s="14"/>
    </row>
    <row r="148" spans="1:31" ht="15.75" hidden="1" thickBot="1">
      <c r="A148" s="249"/>
      <c r="B148" s="249"/>
      <c r="C148" s="249"/>
      <c r="D148" s="249"/>
      <c r="E148" s="65"/>
      <c r="F148" s="233"/>
      <c r="G148" s="233"/>
      <c r="H148" s="15"/>
      <c r="I148" s="16"/>
      <c r="J148" s="228"/>
      <c r="K148" s="229"/>
      <c r="L148" s="17"/>
      <c r="M148" s="12"/>
      <c r="N148" s="13"/>
      <c r="O148" s="14"/>
      <c r="P148" s="15"/>
      <c r="Q148" s="16"/>
      <c r="R148" s="228"/>
      <c r="S148" s="229"/>
      <c r="T148" s="17"/>
      <c r="U148" s="12"/>
      <c r="V148" s="13"/>
      <c r="W148" s="14"/>
      <c r="X148" s="15"/>
      <c r="Y148" s="16"/>
      <c r="Z148" s="228"/>
      <c r="AA148" s="229"/>
      <c r="AB148" s="17"/>
      <c r="AC148" s="12"/>
      <c r="AD148" s="13"/>
      <c r="AE148" s="14"/>
    </row>
    <row r="149" spans="1:31" ht="40.5" hidden="1" customHeight="1" thickBot="1">
      <c r="A149" s="249" t="s">
        <v>75</v>
      </c>
      <c r="B149" s="249"/>
      <c r="C149" s="249"/>
      <c r="D149" s="249"/>
      <c r="E149" s="65">
        <v>250</v>
      </c>
      <c r="F149" s="233"/>
      <c r="G149" s="233"/>
      <c r="H149" s="15">
        <f>I149+J149+L149+M149+N149</f>
        <v>0</v>
      </c>
      <c r="I149" s="16"/>
      <c r="J149" s="228"/>
      <c r="K149" s="229"/>
      <c r="L149" s="17"/>
      <c r="M149" s="12"/>
      <c r="N149" s="13"/>
      <c r="O149" s="14"/>
      <c r="P149" s="15">
        <f>Q149+R149+T149+U149+V149</f>
        <v>0</v>
      </c>
      <c r="Q149" s="16">
        <f>I149</f>
        <v>0</v>
      </c>
      <c r="R149" s="228">
        <f>J149</f>
        <v>0</v>
      </c>
      <c r="S149" s="229"/>
      <c r="T149" s="17">
        <f t="shared" ref="T149:V150" si="3">L149</f>
        <v>0</v>
      </c>
      <c r="U149" s="12">
        <f t="shared" si="3"/>
        <v>0</v>
      </c>
      <c r="V149" s="13">
        <f t="shared" si="3"/>
        <v>0</v>
      </c>
      <c r="W149" s="14"/>
      <c r="X149" s="15">
        <f t="shared" ref="X149:Z150" si="4">P149</f>
        <v>0</v>
      </c>
      <c r="Y149" s="16">
        <f t="shared" si="4"/>
        <v>0</v>
      </c>
      <c r="Z149" s="228">
        <f t="shared" si="4"/>
        <v>0</v>
      </c>
      <c r="AA149" s="229"/>
      <c r="AB149" s="17">
        <f t="shared" ref="AB149:AD150" si="5">T149</f>
        <v>0</v>
      </c>
      <c r="AC149" s="12">
        <f t="shared" si="5"/>
        <v>0</v>
      </c>
      <c r="AD149" s="13">
        <f t="shared" si="5"/>
        <v>0</v>
      </c>
      <c r="AE149" s="14"/>
    </row>
    <row r="150" spans="1:31" ht="43.5" hidden="1" customHeight="1" thickBot="1">
      <c r="A150" s="249" t="s">
        <v>76</v>
      </c>
      <c r="B150" s="249"/>
      <c r="C150" s="249"/>
      <c r="D150" s="249"/>
      <c r="E150" s="65">
        <v>260</v>
      </c>
      <c r="F150" s="233" t="s">
        <v>165</v>
      </c>
      <c r="G150" s="233"/>
      <c r="H150" s="15">
        <f>I150+J150+L150+M150+N150</f>
        <v>2185798.9499999997</v>
      </c>
      <c r="I150" s="16">
        <f>903260.4+619556.19+35553.96</f>
        <v>1558370.5499999998</v>
      </c>
      <c r="J150" s="228">
        <f>9533.2-796</f>
        <v>8737.2000000000007</v>
      </c>
      <c r="K150" s="229"/>
      <c r="L150" s="17"/>
      <c r="M150" s="12"/>
      <c r="N150" s="13">
        <v>618691.19999999995</v>
      </c>
      <c r="O150" s="14"/>
      <c r="P150" s="15">
        <f>Q150+R150+T150+U150+V150</f>
        <v>2214808.1599999997</v>
      </c>
      <c r="Q150" s="16">
        <f>I150+28833.72</f>
        <v>1587204.2699999998</v>
      </c>
      <c r="R150" s="228">
        <f>J150+175.49</f>
        <v>8912.69</v>
      </c>
      <c r="S150" s="229"/>
      <c r="T150" s="17">
        <f t="shared" si="3"/>
        <v>0</v>
      </c>
      <c r="U150" s="12">
        <f t="shared" si="3"/>
        <v>0</v>
      </c>
      <c r="V150" s="13">
        <f t="shared" si="3"/>
        <v>618691.19999999995</v>
      </c>
      <c r="W150" s="14"/>
      <c r="X150" s="15">
        <f t="shared" si="4"/>
        <v>2214808.1599999997</v>
      </c>
      <c r="Y150" s="16">
        <f t="shared" si="4"/>
        <v>1587204.2699999998</v>
      </c>
      <c r="Z150" s="228">
        <f t="shared" si="4"/>
        <v>8912.69</v>
      </c>
      <c r="AA150" s="229"/>
      <c r="AB150" s="17">
        <f t="shared" si="5"/>
        <v>0</v>
      </c>
      <c r="AC150" s="12">
        <f t="shared" si="5"/>
        <v>0</v>
      </c>
      <c r="AD150" s="13">
        <f t="shared" si="5"/>
        <v>618691.19999999995</v>
      </c>
      <c r="AE150" s="14"/>
    </row>
    <row r="151" spans="1:31" ht="15.75" hidden="1" thickBot="1">
      <c r="A151" s="130"/>
      <c r="B151" s="131"/>
      <c r="C151" s="131"/>
      <c r="D151" s="132"/>
      <c r="E151" s="65"/>
      <c r="F151" s="240"/>
      <c r="G151" s="240"/>
      <c r="H151" s="18"/>
      <c r="I151" s="19"/>
      <c r="J151" s="259"/>
      <c r="K151" s="260"/>
      <c r="L151" s="20"/>
      <c r="M151" s="21"/>
      <c r="N151" s="7"/>
      <c r="O151" s="8"/>
      <c r="P151" s="18"/>
      <c r="Q151" s="19"/>
      <c r="R151" s="259"/>
      <c r="S151" s="260"/>
      <c r="T151" s="20"/>
      <c r="U151" s="21"/>
      <c r="V151" s="7"/>
      <c r="W151" s="8"/>
      <c r="X151" s="18"/>
      <c r="Y151" s="19"/>
      <c r="Z151" s="259"/>
      <c r="AA151" s="260"/>
      <c r="AB151" s="20"/>
      <c r="AC151" s="21"/>
      <c r="AD151" s="7"/>
      <c r="AE151" s="8"/>
    </row>
    <row r="152" spans="1:31" ht="13.5" hidden="1" customHeight="1" thickBot="1">
      <c r="A152" s="249"/>
      <c r="B152" s="249"/>
      <c r="C152" s="249"/>
      <c r="D152" s="249"/>
      <c r="E152" s="65"/>
      <c r="F152" s="240"/>
      <c r="G152" s="240"/>
      <c r="H152" s="18"/>
      <c r="I152" s="19"/>
      <c r="J152" s="259"/>
      <c r="K152" s="260"/>
      <c r="L152" s="20"/>
      <c r="M152" s="21"/>
      <c r="N152" s="7"/>
      <c r="O152" s="8"/>
      <c r="P152" s="18"/>
      <c r="Q152" s="19"/>
      <c r="R152" s="259"/>
      <c r="S152" s="260"/>
      <c r="T152" s="20"/>
      <c r="U152" s="21"/>
      <c r="V152" s="7"/>
      <c r="W152" s="8"/>
      <c r="X152" s="18"/>
      <c r="Y152" s="19"/>
      <c r="Z152" s="259"/>
      <c r="AA152" s="260"/>
      <c r="AB152" s="20"/>
      <c r="AC152" s="21"/>
      <c r="AD152" s="7"/>
      <c r="AE152" s="8"/>
    </row>
    <row r="153" spans="1:31" ht="36.75" hidden="1" customHeight="1" thickBot="1">
      <c r="A153" s="251" t="s">
        <v>77</v>
      </c>
      <c r="B153" s="251"/>
      <c r="C153" s="251"/>
      <c r="D153" s="251"/>
      <c r="E153" s="72">
        <v>300</v>
      </c>
      <c r="F153" s="240" t="s">
        <v>112</v>
      </c>
      <c r="G153" s="240"/>
      <c r="H153" s="18"/>
      <c r="I153" s="19"/>
      <c r="J153" s="259"/>
      <c r="K153" s="260"/>
      <c r="L153" s="20"/>
      <c r="M153" s="21"/>
      <c r="N153" s="7"/>
      <c r="O153" s="8"/>
      <c r="P153" s="18"/>
      <c r="Q153" s="19"/>
      <c r="R153" s="259"/>
      <c r="S153" s="260"/>
      <c r="T153" s="20"/>
      <c r="U153" s="21"/>
      <c r="V153" s="7"/>
      <c r="W153" s="8"/>
      <c r="X153" s="18"/>
      <c r="Y153" s="19"/>
      <c r="Z153" s="259"/>
      <c r="AA153" s="260"/>
      <c r="AB153" s="20"/>
      <c r="AC153" s="21"/>
      <c r="AD153" s="7"/>
      <c r="AE153" s="8"/>
    </row>
    <row r="154" spans="1:31" ht="41.25" hidden="1" customHeight="1" thickBot="1">
      <c r="A154" s="249" t="s">
        <v>78</v>
      </c>
      <c r="B154" s="249"/>
      <c r="C154" s="249"/>
      <c r="D154" s="249"/>
      <c r="E154" s="65">
        <v>310</v>
      </c>
      <c r="F154" s="240"/>
      <c r="G154" s="240"/>
      <c r="H154" s="18"/>
      <c r="I154" s="19"/>
      <c r="J154" s="259"/>
      <c r="K154" s="260"/>
      <c r="L154" s="20"/>
      <c r="M154" s="21"/>
      <c r="N154" s="7"/>
      <c r="O154" s="8"/>
      <c r="P154" s="18"/>
      <c r="Q154" s="19"/>
      <c r="R154" s="259"/>
      <c r="S154" s="260"/>
      <c r="T154" s="20"/>
      <c r="U154" s="21"/>
      <c r="V154" s="7"/>
      <c r="W154" s="8"/>
      <c r="X154" s="18"/>
      <c r="Y154" s="19"/>
      <c r="Z154" s="259"/>
      <c r="AA154" s="260"/>
      <c r="AB154" s="20"/>
      <c r="AC154" s="21"/>
      <c r="AD154" s="7"/>
      <c r="AE154" s="8"/>
    </row>
    <row r="155" spans="1:31" ht="19.5" hidden="1" customHeight="1" thickBot="1">
      <c r="A155" s="249" t="s">
        <v>79</v>
      </c>
      <c r="B155" s="249"/>
      <c r="C155" s="249"/>
      <c r="D155" s="249"/>
      <c r="E155" s="65">
        <v>320</v>
      </c>
      <c r="F155" s="240"/>
      <c r="G155" s="240"/>
      <c r="H155" s="18"/>
      <c r="I155" s="19"/>
      <c r="J155" s="259"/>
      <c r="K155" s="260"/>
      <c r="L155" s="20"/>
      <c r="M155" s="21"/>
      <c r="N155" s="7"/>
      <c r="O155" s="8"/>
      <c r="P155" s="18"/>
      <c r="Q155" s="19"/>
      <c r="R155" s="259"/>
      <c r="S155" s="260"/>
      <c r="T155" s="20"/>
      <c r="U155" s="21"/>
      <c r="V155" s="7"/>
      <c r="W155" s="8"/>
      <c r="X155" s="18"/>
      <c r="Y155" s="19"/>
      <c r="Z155" s="259"/>
      <c r="AA155" s="260"/>
      <c r="AB155" s="20"/>
      <c r="AC155" s="21"/>
      <c r="AD155" s="7"/>
      <c r="AE155" s="8"/>
    </row>
    <row r="156" spans="1:31" ht="36" hidden="1" customHeight="1" thickBot="1">
      <c r="A156" s="251" t="s">
        <v>80</v>
      </c>
      <c r="B156" s="251"/>
      <c r="C156" s="251"/>
      <c r="D156" s="251"/>
      <c r="E156" s="72">
        <v>400</v>
      </c>
      <c r="F156" s="263"/>
      <c r="G156" s="263"/>
      <c r="H156" s="22"/>
      <c r="I156" s="23"/>
      <c r="J156" s="261"/>
      <c r="K156" s="262"/>
      <c r="L156" s="24"/>
      <c r="M156" s="25"/>
      <c r="N156" s="26"/>
      <c r="O156" s="27"/>
      <c r="P156" s="22"/>
      <c r="Q156" s="23"/>
      <c r="R156" s="261"/>
      <c r="S156" s="262"/>
      <c r="T156" s="24"/>
      <c r="U156" s="25"/>
      <c r="V156" s="26"/>
      <c r="W156" s="27"/>
      <c r="X156" s="22"/>
      <c r="Y156" s="23"/>
      <c r="Z156" s="261"/>
      <c r="AA156" s="262"/>
      <c r="AB156" s="24"/>
      <c r="AC156" s="25"/>
      <c r="AD156" s="26"/>
      <c r="AE156" s="27"/>
    </row>
    <row r="157" spans="1:31" ht="30.75" hidden="1" customHeight="1" thickBot="1">
      <c r="A157" s="249" t="s">
        <v>81</v>
      </c>
      <c r="B157" s="249"/>
      <c r="C157" s="249"/>
      <c r="D157" s="249"/>
      <c r="E157" s="65">
        <v>410</v>
      </c>
      <c r="F157" s="240"/>
      <c r="G157" s="240"/>
      <c r="H157" s="18"/>
      <c r="I157" s="19"/>
      <c r="J157" s="259"/>
      <c r="K157" s="260"/>
      <c r="L157" s="20"/>
      <c r="M157" s="21"/>
      <c r="N157" s="7"/>
      <c r="O157" s="8"/>
      <c r="P157" s="18"/>
      <c r="Q157" s="19"/>
      <c r="R157" s="259"/>
      <c r="S157" s="260"/>
      <c r="T157" s="20"/>
      <c r="U157" s="21"/>
      <c r="V157" s="7"/>
      <c r="W157" s="8"/>
      <c r="X157" s="18"/>
      <c r="Y157" s="19"/>
      <c r="Z157" s="259"/>
      <c r="AA157" s="260"/>
      <c r="AB157" s="20"/>
      <c r="AC157" s="21"/>
      <c r="AD157" s="7"/>
      <c r="AE157" s="8"/>
    </row>
    <row r="158" spans="1:31" ht="15.75" hidden="1" thickBot="1">
      <c r="A158" s="249" t="s">
        <v>82</v>
      </c>
      <c r="B158" s="249"/>
      <c r="C158" s="249"/>
      <c r="D158" s="249"/>
      <c r="E158" s="65">
        <v>420</v>
      </c>
      <c r="F158" s="240"/>
      <c r="G158" s="240"/>
      <c r="H158" s="18"/>
      <c r="I158" s="19"/>
      <c r="J158" s="259"/>
      <c r="K158" s="260"/>
      <c r="L158" s="20"/>
      <c r="M158" s="21"/>
      <c r="N158" s="7"/>
      <c r="O158" s="8"/>
      <c r="P158" s="18"/>
      <c r="Q158" s="19"/>
      <c r="R158" s="259"/>
      <c r="S158" s="260"/>
      <c r="T158" s="20"/>
      <c r="U158" s="21"/>
      <c r="V158" s="7"/>
      <c r="W158" s="8"/>
      <c r="X158" s="18"/>
      <c r="Y158" s="19"/>
      <c r="Z158" s="259"/>
      <c r="AA158" s="260"/>
      <c r="AB158" s="20"/>
      <c r="AC158" s="21"/>
      <c r="AD158" s="7"/>
      <c r="AE158" s="8"/>
    </row>
    <row r="159" spans="1:31" ht="34.5" hidden="1" customHeight="1" thickBot="1">
      <c r="A159" s="282" t="s">
        <v>83</v>
      </c>
      <c r="B159" s="283"/>
      <c r="C159" s="283"/>
      <c r="D159" s="284"/>
      <c r="E159" s="73">
        <v>500</v>
      </c>
      <c r="F159" s="241" t="s">
        <v>112</v>
      </c>
      <c r="G159" s="241"/>
      <c r="H159" s="35"/>
      <c r="I159" s="36"/>
      <c r="J159" s="264"/>
      <c r="K159" s="265"/>
      <c r="L159" s="37"/>
      <c r="M159" s="38"/>
      <c r="N159" s="39"/>
      <c r="O159" s="40"/>
      <c r="P159" s="35"/>
      <c r="Q159" s="36"/>
      <c r="R159" s="264"/>
      <c r="S159" s="265"/>
      <c r="T159" s="37"/>
      <c r="U159" s="38"/>
      <c r="V159" s="39"/>
      <c r="W159" s="40"/>
      <c r="X159" s="35"/>
      <c r="Y159" s="36"/>
      <c r="Z159" s="264"/>
      <c r="AA159" s="265"/>
      <c r="AB159" s="37"/>
      <c r="AC159" s="38"/>
      <c r="AD159" s="39"/>
      <c r="AE159" s="40"/>
    </row>
    <row r="160" spans="1:31" s="74" customFormat="1" ht="35.25" hidden="1" customHeight="1" thickBot="1">
      <c r="A160" s="251" t="s">
        <v>84</v>
      </c>
      <c r="B160" s="251"/>
      <c r="C160" s="251"/>
      <c r="D160" s="251"/>
      <c r="E160" s="72">
        <v>600</v>
      </c>
      <c r="F160" s="240" t="s">
        <v>112</v>
      </c>
      <c r="G160" s="240"/>
      <c r="H160" s="18"/>
      <c r="I160" s="19"/>
      <c r="J160" s="259"/>
      <c r="K160" s="260"/>
      <c r="L160" s="20"/>
      <c r="M160" s="21"/>
      <c r="N160" s="7"/>
      <c r="O160" s="8"/>
      <c r="P160" s="18"/>
      <c r="Q160" s="19"/>
      <c r="R160" s="259"/>
      <c r="S160" s="260"/>
      <c r="T160" s="20"/>
      <c r="U160" s="21"/>
      <c r="V160" s="7"/>
      <c r="W160" s="8"/>
      <c r="X160" s="18"/>
      <c r="Y160" s="19"/>
      <c r="Z160" s="259"/>
      <c r="AA160" s="260"/>
      <c r="AB160" s="20"/>
      <c r="AC160" s="21"/>
      <c r="AD160" s="7"/>
      <c r="AE160" s="8"/>
    </row>
    <row r="161" spans="1:31" s="78" customFormat="1" ht="10.5" hidden="1" customHeight="1">
      <c r="A161" s="75"/>
      <c r="B161" s="75"/>
      <c r="C161" s="75"/>
      <c r="D161" s="75"/>
      <c r="E161" s="76"/>
      <c r="F161" s="77"/>
      <c r="G161" s="77"/>
      <c r="H161" s="33"/>
      <c r="I161" s="34"/>
      <c r="J161" s="33"/>
      <c r="K161" s="34"/>
      <c r="L161" s="33"/>
      <c r="M161" s="34"/>
      <c r="N161" s="34"/>
      <c r="O161" s="34"/>
      <c r="P161" s="33"/>
      <c r="Q161" s="34"/>
      <c r="R161" s="33"/>
      <c r="S161" s="34"/>
      <c r="T161" s="33"/>
      <c r="U161" s="34"/>
      <c r="V161" s="34"/>
      <c r="W161" s="34"/>
      <c r="X161" s="33"/>
      <c r="Y161" s="34"/>
      <c r="Z161" s="33"/>
      <c r="AA161" s="34"/>
      <c r="AB161" s="33"/>
      <c r="AC161" s="34"/>
      <c r="AD161" s="34"/>
      <c r="AE161" s="34"/>
    </row>
    <row r="162" spans="1:31" s="78" customFormat="1" ht="10.5" customHeight="1">
      <c r="A162" s="75"/>
      <c r="B162" s="75"/>
      <c r="C162" s="75"/>
      <c r="D162" s="75"/>
      <c r="E162" s="76"/>
      <c r="F162" s="77"/>
      <c r="G162" s="77"/>
      <c r="H162" s="33"/>
      <c r="I162" s="34"/>
      <c r="J162" s="33"/>
      <c r="K162" s="34"/>
      <c r="L162" s="33"/>
      <c r="M162" s="34"/>
      <c r="N162" s="34"/>
      <c r="O162" s="34"/>
      <c r="P162" s="33"/>
      <c r="Q162" s="34"/>
      <c r="R162" s="33"/>
      <c r="S162" s="34"/>
      <c r="T162" s="33"/>
      <c r="U162" s="34"/>
      <c r="V162" s="34"/>
      <c r="W162" s="34"/>
      <c r="X162" s="33"/>
      <c r="Y162" s="34"/>
      <c r="Z162" s="33"/>
      <c r="AA162" s="34"/>
      <c r="AB162" s="33"/>
      <c r="AC162" s="34"/>
      <c r="AD162" s="34"/>
      <c r="AE162" s="34"/>
    </row>
    <row r="163" spans="1:31" ht="36.75" customHeight="1">
      <c r="A163" s="299" t="s">
        <v>85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31" ht="27.75" customHeight="1" thickBot="1">
      <c r="A164" s="281" t="s">
        <v>151</v>
      </c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</row>
    <row r="165" spans="1:31" ht="31.5" customHeight="1" thickBot="1">
      <c r="A165" s="285" t="s">
        <v>113</v>
      </c>
      <c r="B165" s="286"/>
      <c r="C165" s="286"/>
      <c r="D165" s="287"/>
      <c r="E165" s="294" t="s">
        <v>50</v>
      </c>
      <c r="F165" s="294" t="s">
        <v>86</v>
      </c>
      <c r="G165" s="243" t="s">
        <v>87</v>
      </c>
      <c r="H165" s="273"/>
      <c r="I165" s="273"/>
      <c r="J165" s="273"/>
      <c r="K165" s="273"/>
      <c r="L165" s="273"/>
      <c r="M165" s="273"/>
      <c r="N165" s="273"/>
      <c r="O165" s="273"/>
      <c r="P165" s="273"/>
      <c r="Q165" s="274"/>
    </row>
    <row r="166" spans="1:31" ht="15.75" thickBot="1">
      <c r="A166" s="288"/>
      <c r="B166" s="289"/>
      <c r="C166" s="289"/>
      <c r="D166" s="290"/>
      <c r="E166" s="295"/>
      <c r="F166" s="295"/>
      <c r="G166" s="255" t="s">
        <v>88</v>
      </c>
      <c r="H166" s="275"/>
      <c r="I166" s="275"/>
      <c r="J166" s="276"/>
      <c r="K166" s="272" t="s">
        <v>54</v>
      </c>
      <c r="L166" s="273"/>
      <c r="M166" s="273"/>
      <c r="N166" s="273"/>
      <c r="O166" s="273"/>
      <c r="P166" s="273"/>
      <c r="Q166" s="274"/>
    </row>
    <row r="167" spans="1:31">
      <c r="A167" s="288"/>
      <c r="B167" s="289"/>
      <c r="C167" s="289"/>
      <c r="D167" s="290"/>
      <c r="E167" s="295"/>
      <c r="F167" s="295"/>
      <c r="G167" s="277"/>
      <c r="H167" s="275"/>
      <c r="I167" s="275"/>
      <c r="J167" s="276"/>
      <c r="K167" s="266" t="s">
        <v>89</v>
      </c>
      <c r="L167" s="267"/>
      <c r="M167" s="267"/>
      <c r="N167" s="268"/>
      <c r="O167" s="266" t="s">
        <v>90</v>
      </c>
      <c r="P167" s="267"/>
      <c r="Q167" s="268"/>
    </row>
    <row r="168" spans="1:31" ht="69" customHeight="1" thickBot="1">
      <c r="A168" s="288"/>
      <c r="B168" s="289"/>
      <c r="C168" s="289"/>
      <c r="D168" s="290"/>
      <c r="E168" s="295"/>
      <c r="F168" s="295"/>
      <c r="G168" s="278"/>
      <c r="H168" s="279"/>
      <c r="I168" s="279"/>
      <c r="J168" s="280"/>
      <c r="K168" s="269"/>
      <c r="L168" s="270"/>
      <c r="M168" s="270"/>
      <c r="N168" s="271"/>
      <c r="O168" s="269"/>
      <c r="P168" s="270"/>
      <c r="Q168" s="271"/>
    </row>
    <row r="169" spans="1:31" ht="51.75" thickBot="1">
      <c r="A169" s="291"/>
      <c r="B169" s="292"/>
      <c r="C169" s="292"/>
      <c r="D169" s="293"/>
      <c r="E169" s="296"/>
      <c r="F169" s="296"/>
      <c r="G169" s="297" t="s">
        <v>136</v>
      </c>
      <c r="H169" s="298"/>
      <c r="I169" s="28" t="s">
        <v>137</v>
      </c>
      <c r="J169" s="28" t="s">
        <v>138</v>
      </c>
      <c r="K169" s="297" t="s">
        <v>139</v>
      </c>
      <c r="L169" s="298"/>
      <c r="M169" s="28" t="s">
        <v>140</v>
      </c>
      <c r="N169" s="28" t="s">
        <v>141</v>
      </c>
      <c r="O169" s="81" t="s">
        <v>93</v>
      </c>
      <c r="P169" s="28" t="s">
        <v>91</v>
      </c>
      <c r="Q169" s="28" t="s">
        <v>92</v>
      </c>
    </row>
    <row r="170" spans="1:31" ht="15.75" thickBot="1">
      <c r="A170" s="302">
        <v>1</v>
      </c>
      <c r="B170" s="303"/>
      <c r="C170" s="303"/>
      <c r="D170" s="304"/>
      <c r="E170" s="82">
        <v>2</v>
      </c>
      <c r="F170" s="63">
        <v>3</v>
      </c>
      <c r="G170" s="243">
        <v>4</v>
      </c>
      <c r="H170" s="274"/>
      <c r="I170" s="29">
        <v>5</v>
      </c>
      <c r="J170" s="18">
        <v>6</v>
      </c>
      <c r="K170" s="272">
        <v>7</v>
      </c>
      <c r="L170" s="274"/>
      <c r="M170" s="29">
        <v>8</v>
      </c>
      <c r="N170" s="29">
        <v>9</v>
      </c>
      <c r="O170" s="80">
        <v>10</v>
      </c>
      <c r="P170" s="29">
        <v>11</v>
      </c>
      <c r="Q170" s="30">
        <v>12</v>
      </c>
    </row>
    <row r="171" spans="1:31" ht="34.5" customHeight="1" thickBot="1">
      <c r="A171" s="302" t="s">
        <v>94</v>
      </c>
      <c r="B171" s="303"/>
      <c r="C171" s="303"/>
      <c r="D171" s="304"/>
      <c r="E171" s="83" t="s">
        <v>95</v>
      </c>
      <c r="F171" s="63" t="s">
        <v>112</v>
      </c>
      <c r="G171" s="305">
        <f>K171</f>
        <v>2185798.9499999997</v>
      </c>
      <c r="H171" s="306"/>
      <c r="I171" s="31">
        <f>P150</f>
        <v>2214808.1599999997</v>
      </c>
      <c r="J171" s="15">
        <f>X150</f>
        <v>2214808.1599999997</v>
      </c>
      <c r="K171" s="307">
        <f>K172+K174</f>
        <v>2185798.9499999997</v>
      </c>
      <c r="L171" s="306"/>
      <c r="M171" s="31">
        <f>I171</f>
        <v>2214808.1599999997</v>
      </c>
      <c r="N171" s="31">
        <f>J171</f>
        <v>2214808.1599999997</v>
      </c>
      <c r="O171" s="84"/>
      <c r="P171" s="31"/>
      <c r="Q171" s="32"/>
    </row>
    <row r="172" spans="1:31" ht="73.5" customHeight="1" thickBot="1">
      <c r="A172" s="302" t="s">
        <v>96</v>
      </c>
      <c r="B172" s="303"/>
      <c r="C172" s="303"/>
      <c r="D172" s="304"/>
      <c r="E172" s="83" t="s">
        <v>97</v>
      </c>
      <c r="F172" s="63" t="s">
        <v>112</v>
      </c>
      <c r="G172" s="305">
        <f>K172</f>
        <v>30894.68</v>
      </c>
      <c r="H172" s="306"/>
      <c r="I172" s="31"/>
      <c r="J172" s="15"/>
      <c r="K172" s="307">
        <f>32446.07-1551.39</f>
        <v>30894.68</v>
      </c>
      <c r="L172" s="306"/>
      <c r="M172" s="31"/>
      <c r="N172" s="31"/>
      <c r="O172" s="84"/>
      <c r="P172" s="31"/>
      <c r="Q172" s="32"/>
    </row>
    <row r="173" spans="1:31" ht="15.75" thickBot="1">
      <c r="A173" s="302"/>
      <c r="B173" s="303"/>
      <c r="C173" s="303"/>
      <c r="D173" s="304"/>
      <c r="E173" s="83"/>
      <c r="F173" s="63"/>
      <c r="G173" s="305"/>
      <c r="H173" s="306"/>
      <c r="I173" s="31"/>
      <c r="J173" s="15"/>
      <c r="K173" s="307"/>
      <c r="L173" s="306"/>
      <c r="M173" s="31"/>
      <c r="N173" s="31"/>
      <c r="O173" s="84"/>
      <c r="P173" s="31"/>
      <c r="Q173" s="32"/>
    </row>
    <row r="174" spans="1:31" ht="39" customHeight="1" thickBot="1">
      <c r="A174" s="302" t="s">
        <v>98</v>
      </c>
      <c r="B174" s="303"/>
      <c r="C174" s="303"/>
      <c r="D174" s="304"/>
      <c r="E174" s="83" t="s">
        <v>99</v>
      </c>
      <c r="F174" s="63"/>
      <c r="G174" s="305">
        <f>K174</f>
        <v>2154904.2699999996</v>
      </c>
      <c r="H174" s="306"/>
      <c r="I174" s="31">
        <f>I171</f>
        <v>2214808.1599999997</v>
      </c>
      <c r="J174" s="15">
        <f>J171</f>
        <v>2214808.1599999997</v>
      </c>
      <c r="K174" s="307">
        <f>H150-K172</f>
        <v>2154904.2699999996</v>
      </c>
      <c r="L174" s="306"/>
      <c r="M174" s="31">
        <f>I174</f>
        <v>2214808.1599999997</v>
      </c>
      <c r="N174" s="31">
        <f>J171</f>
        <v>2214808.1599999997</v>
      </c>
      <c r="O174" s="84"/>
      <c r="P174" s="31"/>
      <c r="Q174" s="32"/>
    </row>
    <row r="175" spans="1:31" ht="39" hidden="1" customHeight="1" thickBot="1">
      <c r="A175" s="302" t="s">
        <v>98</v>
      </c>
      <c r="B175" s="303"/>
      <c r="C175" s="303"/>
      <c r="D175" s="304"/>
      <c r="E175" s="83" t="s">
        <v>99</v>
      </c>
      <c r="F175" s="63"/>
      <c r="G175" s="305">
        <f>1559467.73</f>
        <v>1559467.73</v>
      </c>
      <c r="H175" s="306"/>
      <c r="I175" s="31">
        <f>G175</f>
        <v>1559467.73</v>
      </c>
      <c r="J175" s="15">
        <f>G175</f>
        <v>1559467.73</v>
      </c>
      <c r="K175" s="307">
        <f>G175</f>
        <v>1559467.73</v>
      </c>
      <c r="L175" s="306"/>
      <c r="M175" s="31">
        <f>K175</f>
        <v>1559467.73</v>
      </c>
      <c r="N175" s="31">
        <f>K175</f>
        <v>1559467.73</v>
      </c>
      <c r="O175" s="84"/>
      <c r="P175" s="31"/>
      <c r="Q175" s="32"/>
    </row>
    <row r="176" spans="1:31" ht="15.75" hidden="1" thickBot="1">
      <c r="A176" s="302"/>
      <c r="B176" s="303"/>
      <c r="C176" s="303"/>
      <c r="D176" s="304"/>
      <c r="E176" s="83"/>
      <c r="F176" s="63"/>
      <c r="G176" s="305"/>
      <c r="H176" s="306"/>
      <c r="I176" s="31"/>
      <c r="J176" s="15"/>
      <c r="K176" s="307"/>
      <c r="L176" s="306"/>
      <c r="M176" s="31"/>
      <c r="N176" s="31"/>
      <c r="O176" s="84"/>
      <c r="P176" s="31"/>
      <c r="Q176" s="32"/>
    </row>
    <row r="177" spans="1:17" ht="15.75" thickBot="1">
      <c r="A177" s="315" t="s">
        <v>163</v>
      </c>
      <c r="B177" s="316"/>
      <c r="C177" s="316"/>
      <c r="D177" s="317"/>
      <c r="E177" s="83"/>
      <c r="F177" s="63"/>
      <c r="G177" s="305"/>
      <c r="H177" s="306"/>
      <c r="I177" s="31"/>
      <c r="J177" s="15"/>
      <c r="K177" s="307"/>
      <c r="L177" s="306"/>
      <c r="M177" s="31"/>
      <c r="N177" s="31"/>
      <c r="O177" s="84"/>
      <c r="P177" s="31"/>
      <c r="Q177" s="32"/>
    </row>
    <row r="178" spans="1:17">
      <c r="A178" s="308" t="s">
        <v>152</v>
      </c>
      <c r="B178" s="308"/>
      <c r="C178" s="308"/>
      <c r="D178" s="308"/>
      <c r="E178" s="85"/>
      <c r="F178" s="86"/>
      <c r="G178" s="300">
        <f t="shared" ref="G178:G184" si="6">K178</f>
        <v>0</v>
      </c>
      <c r="H178" s="301"/>
      <c r="I178" s="87">
        <f t="shared" ref="I178:J184" si="7">M178</f>
        <v>0</v>
      </c>
      <c r="J178" s="87">
        <f t="shared" si="7"/>
        <v>0</v>
      </c>
      <c r="K178" s="300">
        <v>0</v>
      </c>
      <c r="L178" s="301"/>
      <c r="M178" s="87">
        <v>0</v>
      </c>
      <c r="N178" s="87">
        <v>0</v>
      </c>
      <c r="O178" s="87"/>
      <c r="P178" s="87"/>
      <c r="Q178" s="87"/>
    </row>
    <row r="179" spans="1:17">
      <c r="A179" s="309" t="s">
        <v>153</v>
      </c>
      <c r="B179" s="309"/>
      <c r="C179" s="309"/>
      <c r="D179" s="309"/>
      <c r="E179" s="85"/>
      <c r="F179" s="86"/>
      <c r="G179" s="300">
        <f t="shared" si="6"/>
        <v>0</v>
      </c>
      <c r="H179" s="301"/>
      <c r="I179" s="87">
        <f t="shared" si="7"/>
        <v>0</v>
      </c>
      <c r="J179" s="87">
        <f t="shared" si="7"/>
        <v>0</v>
      </c>
      <c r="K179" s="300">
        <v>0</v>
      </c>
      <c r="L179" s="301"/>
      <c r="M179" s="87">
        <v>0</v>
      </c>
      <c r="N179" s="87">
        <v>0</v>
      </c>
      <c r="O179" s="87"/>
      <c r="P179" s="87"/>
      <c r="Q179" s="87"/>
    </row>
    <row r="180" spans="1:17">
      <c r="A180" s="309" t="s">
        <v>154</v>
      </c>
      <c r="B180" s="309"/>
      <c r="C180" s="309"/>
      <c r="D180" s="309"/>
      <c r="E180" s="85"/>
      <c r="F180" s="86"/>
      <c r="G180" s="300">
        <f t="shared" si="6"/>
        <v>64000</v>
      </c>
      <c r="H180" s="301"/>
      <c r="I180" s="87">
        <f t="shared" si="7"/>
        <v>64000</v>
      </c>
      <c r="J180" s="87">
        <f t="shared" si="7"/>
        <v>64000</v>
      </c>
      <c r="K180" s="300">
        <f>44800+19200</f>
        <v>64000</v>
      </c>
      <c r="L180" s="301"/>
      <c r="M180" s="87">
        <v>64000</v>
      </c>
      <c r="N180" s="87">
        <v>64000</v>
      </c>
      <c r="O180" s="87"/>
      <c r="P180" s="87"/>
      <c r="Q180" s="87"/>
    </row>
    <row r="181" spans="1:17">
      <c r="A181" s="309" t="s">
        <v>155</v>
      </c>
      <c r="B181" s="309"/>
      <c r="C181" s="309"/>
      <c r="D181" s="309"/>
      <c r="E181" s="85"/>
      <c r="F181" s="86"/>
      <c r="G181" s="300">
        <f t="shared" si="6"/>
        <v>109400</v>
      </c>
      <c r="H181" s="301"/>
      <c r="I181" s="87">
        <f t="shared" si="7"/>
        <v>109400</v>
      </c>
      <c r="J181" s="87">
        <f t="shared" si="7"/>
        <v>109400</v>
      </c>
      <c r="K181" s="300">
        <f>109400</f>
        <v>109400</v>
      </c>
      <c r="L181" s="301"/>
      <c r="M181" s="87">
        <v>109400</v>
      </c>
      <c r="N181" s="87">
        <v>109400</v>
      </c>
      <c r="O181" s="87"/>
      <c r="P181" s="87"/>
      <c r="Q181" s="87"/>
    </row>
    <row r="182" spans="1:17" ht="36" customHeight="1">
      <c r="A182" s="312" t="s">
        <v>156</v>
      </c>
      <c r="B182" s="312"/>
      <c r="C182" s="312"/>
      <c r="D182" s="312"/>
      <c r="E182" s="88"/>
      <c r="F182" s="86"/>
      <c r="G182" s="300">
        <f t="shared" si="6"/>
        <v>1361948.08</v>
      </c>
      <c r="H182" s="301"/>
      <c r="I182" s="87">
        <f t="shared" si="7"/>
        <v>1363389.02</v>
      </c>
      <c r="J182" s="87">
        <f t="shared" si="7"/>
        <v>1363389.02</v>
      </c>
      <c r="K182" s="300">
        <f>1392842.76-29453.74-1440.94</f>
        <v>1361948.08</v>
      </c>
      <c r="L182" s="301"/>
      <c r="M182" s="89">
        <v>1363389.02</v>
      </c>
      <c r="N182" s="89">
        <v>1363389.02</v>
      </c>
      <c r="O182" s="89"/>
      <c r="P182" s="90"/>
      <c r="Q182" s="90"/>
    </row>
    <row r="183" spans="1:17" ht="48" customHeight="1">
      <c r="A183" s="312" t="s">
        <v>157</v>
      </c>
      <c r="B183" s="312"/>
      <c r="C183" s="312"/>
      <c r="D183" s="312"/>
      <c r="E183" s="88"/>
      <c r="F183" s="86"/>
      <c r="G183" s="300">
        <f t="shared" si="6"/>
        <v>619556.18999999994</v>
      </c>
      <c r="H183" s="301"/>
      <c r="I183" s="87">
        <f t="shared" si="7"/>
        <v>678019.14</v>
      </c>
      <c r="J183" s="87">
        <f t="shared" si="7"/>
        <v>678019.14</v>
      </c>
      <c r="K183" s="300">
        <f>619556.19</f>
        <v>619556.18999999994</v>
      </c>
      <c r="L183" s="301"/>
      <c r="M183" s="89">
        <v>678019.14</v>
      </c>
      <c r="N183" s="89">
        <v>678019.14</v>
      </c>
      <c r="O183" s="89"/>
      <c r="P183" s="90"/>
      <c r="Q183" s="90"/>
    </row>
    <row r="184" spans="1:17" ht="19.5" customHeight="1">
      <c r="A184" s="312" t="s">
        <v>158</v>
      </c>
      <c r="B184" s="320"/>
      <c r="C184" s="320"/>
      <c r="D184" s="320"/>
      <c r="E184" s="88"/>
      <c r="F184" s="86"/>
      <c r="G184" s="300">
        <f t="shared" si="6"/>
        <v>0</v>
      </c>
      <c r="H184" s="301"/>
      <c r="I184" s="87">
        <f t="shared" si="7"/>
        <v>0</v>
      </c>
      <c r="J184" s="87">
        <f t="shared" si="7"/>
        <v>0</v>
      </c>
      <c r="K184" s="301"/>
      <c r="L184" s="301"/>
      <c r="M184" s="89"/>
      <c r="N184" s="89"/>
      <c r="O184" s="89"/>
      <c r="P184" s="90"/>
      <c r="Q184" s="90"/>
    </row>
    <row r="185" spans="1:17" ht="18.75">
      <c r="A185" s="75"/>
      <c r="B185" s="75"/>
      <c r="C185" s="75"/>
      <c r="D185" s="75"/>
      <c r="E185" s="76"/>
      <c r="F185" s="77"/>
      <c r="G185" s="77"/>
      <c r="H185" s="33"/>
      <c r="I185" s="34"/>
      <c r="J185" s="33"/>
      <c r="K185" s="34"/>
      <c r="L185" s="33"/>
      <c r="M185" s="34"/>
      <c r="N185" s="34"/>
      <c r="O185" s="34"/>
    </row>
    <row r="186" spans="1:17" ht="18.75">
      <c r="A186" s="75"/>
      <c r="B186" s="75"/>
      <c r="C186" s="75"/>
      <c r="D186" s="75"/>
      <c r="E186" s="76"/>
      <c r="F186" s="77"/>
      <c r="G186" s="77"/>
      <c r="H186" s="33"/>
      <c r="I186" s="34"/>
      <c r="J186" s="33"/>
      <c r="K186" s="34"/>
      <c r="L186" s="33"/>
      <c r="M186" s="34"/>
      <c r="N186" s="34"/>
      <c r="O186" s="34"/>
    </row>
    <row r="187" spans="1:17" ht="18.75">
      <c r="A187" s="75"/>
      <c r="B187" s="75"/>
      <c r="C187" s="75"/>
      <c r="D187" s="75"/>
      <c r="E187" s="76"/>
      <c r="F187" s="77"/>
      <c r="G187" s="77"/>
      <c r="H187" s="33"/>
      <c r="I187" s="34"/>
      <c r="J187" s="33"/>
      <c r="K187" s="34"/>
      <c r="L187" s="33"/>
      <c r="M187" s="34"/>
      <c r="N187" s="34"/>
      <c r="O187" s="34"/>
    </row>
    <row r="188" spans="1:17" ht="18.75" hidden="1">
      <c r="A188" s="75"/>
      <c r="B188" s="75"/>
      <c r="C188" s="75"/>
      <c r="D188" s="75"/>
      <c r="E188" s="76"/>
      <c r="F188" s="77"/>
      <c r="G188" s="77"/>
      <c r="H188" s="33"/>
      <c r="I188" s="34"/>
      <c r="J188" s="33"/>
      <c r="K188" s="34"/>
      <c r="L188" s="33"/>
      <c r="M188" s="34"/>
      <c r="N188" s="34"/>
      <c r="O188" s="34"/>
    </row>
    <row r="189" spans="1:17" ht="18.75" hidden="1">
      <c r="A189" s="75"/>
      <c r="B189" s="75"/>
      <c r="C189" s="75"/>
      <c r="D189" s="75"/>
      <c r="E189" s="76"/>
      <c r="F189" s="77"/>
      <c r="G189" s="77"/>
      <c r="H189" s="33"/>
      <c r="I189" s="34"/>
      <c r="J189" s="33"/>
      <c r="K189" s="34"/>
      <c r="L189" s="33"/>
      <c r="M189" s="34"/>
      <c r="N189" s="34"/>
      <c r="O189" s="34"/>
    </row>
    <row r="190" spans="1:17" ht="18.75" hidden="1" customHeight="1">
      <c r="A190" s="75"/>
      <c r="B190" s="313" t="s">
        <v>100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91"/>
      <c r="N190" s="34"/>
      <c r="O190" s="34"/>
    </row>
    <row r="191" spans="1:17" ht="18.75" hidden="1" customHeight="1">
      <c r="A191" s="75"/>
      <c r="B191" s="314" t="s">
        <v>159</v>
      </c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91"/>
      <c r="N191" s="34"/>
      <c r="O191" s="34"/>
    </row>
    <row r="192" spans="1:17" ht="19.5" hidden="1" customHeight="1" thickBot="1">
      <c r="A192" s="75"/>
      <c r="B192" s="314" t="s">
        <v>101</v>
      </c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4"/>
      <c r="N192" s="34"/>
      <c r="O192" s="34"/>
    </row>
    <row r="193" spans="1:15" ht="30.75" hidden="1" thickBot="1">
      <c r="A193" s="243" t="s">
        <v>113</v>
      </c>
      <c r="B193" s="244"/>
      <c r="C193" s="244"/>
      <c r="D193" s="245"/>
      <c r="E193" s="64" t="s">
        <v>50</v>
      </c>
      <c r="F193" s="244" t="s">
        <v>102</v>
      </c>
      <c r="G193" s="318"/>
      <c r="H193" s="318"/>
      <c r="I193" s="231"/>
      <c r="J193" s="33"/>
      <c r="K193" s="34"/>
      <c r="L193" s="33"/>
      <c r="M193" s="34"/>
      <c r="N193" s="34"/>
      <c r="O193" s="34"/>
    </row>
    <row r="194" spans="1:15" ht="15.75" hidden="1" thickBot="1">
      <c r="A194" s="159">
        <v>1</v>
      </c>
      <c r="B194" s="157"/>
      <c r="C194" s="157"/>
      <c r="D194" s="157"/>
      <c r="E194" s="65">
        <v>2</v>
      </c>
      <c r="F194" s="244">
        <v>3</v>
      </c>
      <c r="G194" s="273"/>
      <c r="H194" s="273"/>
      <c r="I194" s="274"/>
      <c r="J194" s="33"/>
      <c r="K194" s="34"/>
      <c r="L194" s="33"/>
      <c r="M194" s="34"/>
      <c r="N194" s="34"/>
      <c r="O194" s="34"/>
    </row>
    <row r="195" spans="1:15" ht="15.75" hidden="1" thickBot="1">
      <c r="A195" s="130" t="s">
        <v>103</v>
      </c>
      <c r="B195" s="131"/>
      <c r="C195" s="131"/>
      <c r="D195" s="131"/>
      <c r="E195" s="92" t="s">
        <v>104</v>
      </c>
      <c r="F195" s="244">
        <v>1242</v>
      </c>
      <c r="G195" s="273"/>
      <c r="H195" s="273"/>
      <c r="I195" s="274"/>
      <c r="J195" s="33"/>
      <c r="K195" s="34"/>
      <c r="L195" s="33"/>
      <c r="M195" s="34"/>
      <c r="N195" s="34"/>
      <c r="O195" s="34"/>
    </row>
    <row r="196" spans="1:15" ht="15.75" hidden="1" thickBot="1">
      <c r="A196" s="130" t="s">
        <v>105</v>
      </c>
      <c r="B196" s="131"/>
      <c r="C196" s="131"/>
      <c r="D196" s="131"/>
      <c r="E196" s="92" t="s">
        <v>106</v>
      </c>
      <c r="F196" s="244"/>
      <c r="G196" s="273"/>
      <c r="H196" s="273"/>
      <c r="I196" s="274"/>
      <c r="J196" s="33"/>
      <c r="K196" s="34"/>
      <c r="L196" s="33"/>
      <c r="M196" s="34"/>
      <c r="N196" s="34"/>
      <c r="O196" s="34"/>
    </row>
    <row r="197" spans="1:15" ht="15.75" hidden="1" thickBot="1">
      <c r="A197" s="130" t="s">
        <v>107</v>
      </c>
      <c r="B197" s="131"/>
      <c r="C197" s="131"/>
      <c r="D197" s="131"/>
      <c r="E197" s="92" t="s">
        <v>108</v>
      </c>
      <c r="F197" s="244"/>
      <c r="G197" s="273"/>
      <c r="H197" s="273"/>
      <c r="I197" s="274"/>
      <c r="J197" s="33"/>
      <c r="K197" s="34"/>
      <c r="L197" s="33"/>
      <c r="M197" s="34"/>
      <c r="N197" s="34"/>
      <c r="O197" s="34"/>
    </row>
    <row r="198" spans="1:15" ht="15.75" hidden="1" thickBot="1">
      <c r="A198" s="130"/>
      <c r="B198" s="131"/>
      <c r="C198" s="131"/>
      <c r="D198" s="131"/>
      <c r="E198" s="92"/>
      <c r="F198" s="244"/>
      <c r="G198" s="273"/>
      <c r="H198" s="273"/>
      <c r="I198" s="274"/>
      <c r="J198" s="33"/>
      <c r="K198" s="34"/>
      <c r="L198" s="33"/>
      <c r="M198" s="34"/>
      <c r="N198" s="34"/>
      <c r="O198" s="34"/>
    </row>
    <row r="199" spans="1:15" ht="15.75" hidden="1" thickBot="1">
      <c r="A199" s="130" t="s">
        <v>109</v>
      </c>
      <c r="B199" s="131"/>
      <c r="C199" s="131"/>
      <c r="D199" s="131"/>
      <c r="E199" s="92" t="s">
        <v>110</v>
      </c>
      <c r="F199" s="244"/>
      <c r="G199" s="273"/>
      <c r="H199" s="273"/>
      <c r="I199" s="274"/>
      <c r="J199" s="33"/>
      <c r="K199" s="34"/>
      <c r="L199" s="33"/>
      <c r="M199" s="34"/>
      <c r="N199" s="34"/>
      <c r="O199" s="34"/>
    </row>
    <row r="200" spans="1:15" hidden="1">
      <c r="A200" s="49"/>
      <c r="B200" s="49"/>
      <c r="C200" s="49"/>
      <c r="D200" s="49"/>
      <c r="E200" s="93"/>
      <c r="F200" s="77"/>
      <c r="G200" s="79"/>
      <c r="H200" s="79"/>
      <c r="I200" s="79"/>
      <c r="J200" s="33"/>
      <c r="K200" s="34"/>
      <c r="L200" s="33"/>
      <c r="M200" s="34"/>
      <c r="N200" s="34"/>
      <c r="O200" s="34"/>
    </row>
    <row r="201" spans="1:15" ht="23.25" hidden="1" customHeight="1" thickBot="1">
      <c r="A201" s="203" t="s">
        <v>0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34"/>
      <c r="L201" s="33"/>
      <c r="M201" s="34"/>
      <c r="N201" s="34"/>
      <c r="O201" s="34"/>
    </row>
    <row r="202" spans="1:15" ht="36.75" hidden="1" customHeight="1" thickBot="1">
      <c r="A202" s="243" t="s">
        <v>113</v>
      </c>
      <c r="B202" s="244"/>
      <c r="C202" s="244"/>
      <c r="D202" s="245"/>
      <c r="E202" s="64" t="s">
        <v>50</v>
      </c>
      <c r="F202" s="244" t="s">
        <v>1</v>
      </c>
      <c r="G202" s="318"/>
      <c r="H202" s="318"/>
      <c r="I202" s="231"/>
      <c r="J202" s="33"/>
      <c r="K202" s="34"/>
      <c r="L202" s="33"/>
      <c r="M202" s="34"/>
      <c r="N202" s="34"/>
      <c r="O202" s="34"/>
    </row>
    <row r="203" spans="1:15" ht="33" hidden="1" customHeight="1" thickBot="1">
      <c r="A203" s="159">
        <v>1</v>
      </c>
      <c r="B203" s="157"/>
      <c r="C203" s="157"/>
      <c r="D203" s="157"/>
      <c r="E203" s="65">
        <v>2</v>
      </c>
      <c r="F203" s="244">
        <v>3</v>
      </c>
      <c r="G203" s="273"/>
      <c r="H203" s="273"/>
      <c r="I203" s="274"/>
      <c r="J203" s="33"/>
      <c r="K203" s="34"/>
      <c r="L203" s="33"/>
      <c r="M203" s="34"/>
      <c r="N203" s="34"/>
      <c r="O203" s="34"/>
    </row>
    <row r="204" spans="1:15" ht="23.25" hidden="1" customHeight="1" thickBot="1">
      <c r="A204" s="130" t="s">
        <v>2</v>
      </c>
      <c r="B204" s="131"/>
      <c r="C204" s="131"/>
      <c r="D204" s="131"/>
      <c r="E204" s="92" t="s">
        <v>104</v>
      </c>
      <c r="F204" s="310">
        <f>454.51-424.514</f>
        <v>29.995999999999981</v>
      </c>
      <c r="G204" s="311"/>
      <c r="H204" s="311"/>
      <c r="I204" s="306"/>
      <c r="J204" s="33"/>
      <c r="K204" s="34"/>
      <c r="L204" s="33"/>
      <c r="M204" s="34"/>
      <c r="N204" s="34"/>
      <c r="O204" s="34"/>
    </row>
    <row r="205" spans="1:15" ht="75.75" hidden="1" customHeight="1" thickBot="1">
      <c r="A205" s="130" t="s">
        <v>3</v>
      </c>
      <c r="B205" s="131"/>
      <c r="C205" s="131"/>
      <c r="D205" s="131"/>
      <c r="E205" s="92" t="s">
        <v>106</v>
      </c>
      <c r="F205" s="244"/>
      <c r="G205" s="273"/>
      <c r="H205" s="273"/>
      <c r="I205" s="274"/>
      <c r="J205" s="33"/>
      <c r="K205" s="34"/>
      <c r="L205" s="33"/>
      <c r="M205" s="34"/>
      <c r="N205" s="34"/>
      <c r="O205" s="34"/>
    </row>
    <row r="206" spans="1:15" ht="50.25" hidden="1" customHeight="1" thickBot="1">
      <c r="A206" s="130" t="s">
        <v>4</v>
      </c>
      <c r="B206" s="131"/>
      <c r="C206" s="131"/>
      <c r="D206" s="131"/>
      <c r="E206" s="92" t="s">
        <v>108</v>
      </c>
      <c r="F206" s="244"/>
      <c r="G206" s="273"/>
      <c r="H206" s="273"/>
      <c r="I206" s="274"/>
      <c r="J206" s="33"/>
      <c r="K206" s="34"/>
      <c r="L206" s="33"/>
      <c r="M206" s="34"/>
      <c r="N206" s="34"/>
      <c r="O206" s="34"/>
    </row>
    <row r="207" spans="1:15" hidden="1">
      <c r="A207" s="43"/>
      <c r="B207" s="43"/>
      <c r="C207" s="142"/>
      <c r="D207" s="142"/>
      <c r="E207" s="43"/>
      <c r="F207" s="142"/>
      <c r="G207" s="142"/>
      <c r="H207" s="44"/>
      <c r="I207" s="110"/>
      <c r="J207" s="110"/>
    </row>
    <row r="208" spans="1:15" hidden="1">
      <c r="A208" s="103" t="s">
        <v>176</v>
      </c>
      <c r="B208" s="103"/>
      <c r="C208" s="103"/>
      <c r="D208" s="94"/>
      <c r="E208" s="94"/>
      <c r="F208" s="95"/>
      <c r="G208" s="95"/>
      <c r="H208" s="95"/>
      <c r="I208" s="96" t="s">
        <v>164</v>
      </c>
      <c r="J208" s="96"/>
      <c r="K208" s="97"/>
      <c r="L208" s="97"/>
    </row>
    <row r="209" spans="1:10" hidden="1">
      <c r="A209" s="42"/>
      <c r="B209" s="42"/>
      <c r="C209" s="42"/>
      <c r="F209" s="319" t="s">
        <v>7</v>
      </c>
      <c r="G209" s="319"/>
      <c r="H209" s="319"/>
      <c r="I209" s="49"/>
      <c r="J209" s="49"/>
    </row>
    <row r="210" spans="1:10" hidden="1">
      <c r="A210" s="43"/>
      <c r="B210" s="43"/>
      <c r="C210" s="142"/>
      <c r="D210" s="142"/>
      <c r="E210" s="43"/>
      <c r="F210" s="142"/>
      <c r="G210" s="142"/>
      <c r="H210" s="44"/>
      <c r="I210" s="110"/>
      <c r="J210" s="110"/>
    </row>
    <row r="211" spans="1:10" ht="15" hidden="1" customHeight="1">
      <c r="A211" s="103" t="s">
        <v>125</v>
      </c>
      <c r="B211" s="103"/>
      <c r="C211" s="103"/>
      <c r="D211" s="94"/>
      <c r="E211" s="94"/>
      <c r="F211" s="95"/>
      <c r="G211" s="95"/>
      <c r="H211" s="95"/>
      <c r="I211" s="96" t="s">
        <v>160</v>
      </c>
      <c r="J211" s="96"/>
    </row>
    <row r="212" spans="1:10" ht="15" hidden="1" customHeight="1">
      <c r="A212" s="42"/>
      <c r="B212" s="42"/>
      <c r="D212" s="98"/>
      <c r="E212" s="98"/>
      <c r="F212" s="319" t="s">
        <v>7</v>
      </c>
      <c r="G212" s="319"/>
      <c r="H212" s="319"/>
      <c r="I212" s="322"/>
      <c r="J212" s="322"/>
    </row>
    <row r="213" spans="1:10" ht="30" hidden="1" customHeight="1">
      <c r="A213" s="321" t="s">
        <v>161</v>
      </c>
      <c r="B213" s="321"/>
      <c r="C213" s="321"/>
      <c r="D213" s="321"/>
      <c r="E213" s="321"/>
      <c r="F213" s="95"/>
      <c r="G213" s="95"/>
      <c r="H213" s="95"/>
      <c r="I213" s="62" t="s">
        <v>162</v>
      </c>
      <c r="J213" s="94"/>
    </row>
    <row r="214" spans="1:10" hidden="1">
      <c r="F214" s="319" t="s">
        <v>7</v>
      </c>
      <c r="G214" s="319"/>
      <c r="H214" s="319"/>
      <c r="I214" s="94"/>
      <c r="J214" s="94"/>
    </row>
    <row r="215" spans="1:10" hidden="1"/>
    <row r="216" spans="1:10" hidden="1"/>
  </sheetData>
  <mergeCells count="497">
    <mergeCell ref="AC140:AC141"/>
    <mergeCell ref="AD140:AE140"/>
    <mergeCell ref="Z142:AA142"/>
    <mergeCell ref="R140:S141"/>
    <mergeCell ref="T140:T141"/>
    <mergeCell ref="U140:U141"/>
    <mergeCell ref="P139:P141"/>
    <mergeCell ref="Q139:W139"/>
    <mergeCell ref="R143:S143"/>
    <mergeCell ref="Z143:AA143"/>
    <mergeCell ref="AB140:AB141"/>
    <mergeCell ref="X139:X141"/>
    <mergeCell ref="A211:C211"/>
    <mergeCell ref="F209:H209"/>
    <mergeCell ref="F212:H212"/>
    <mergeCell ref="F210:G210"/>
    <mergeCell ref="I140:I141"/>
    <mergeCell ref="J140:K141"/>
    <mergeCell ref="L140:L141"/>
    <mergeCell ref="M140:M141"/>
    <mergeCell ref="N140:O140"/>
    <mergeCell ref="A142:D142"/>
    <mergeCell ref="F142:G142"/>
    <mergeCell ref="J142:K142"/>
    <mergeCell ref="F214:H214"/>
    <mergeCell ref="A184:D184"/>
    <mergeCell ref="G184:H184"/>
    <mergeCell ref="F194:I194"/>
    <mergeCell ref="F193:I193"/>
    <mergeCell ref="I210:J210"/>
    <mergeCell ref="C210:D210"/>
    <mergeCell ref="F199:I199"/>
    <mergeCell ref="A205:D205"/>
    <mergeCell ref="A201:J201"/>
    <mergeCell ref="A206:D206"/>
    <mergeCell ref="A194:D194"/>
    <mergeCell ref="A198:D198"/>
    <mergeCell ref="A196:D196"/>
    <mergeCell ref="A203:D203"/>
    <mergeCell ref="A195:D195"/>
    <mergeCell ref="A197:D197"/>
    <mergeCell ref="A199:D199"/>
    <mergeCell ref="F196:I196"/>
    <mergeCell ref="A202:D202"/>
    <mergeCell ref="A213:E213"/>
    <mergeCell ref="F206:I206"/>
    <mergeCell ref="I212:J212"/>
    <mergeCell ref="I207:J207"/>
    <mergeCell ref="A208:C208"/>
    <mergeCell ref="A204:D204"/>
    <mergeCell ref="F204:I204"/>
    <mergeCell ref="F203:I203"/>
    <mergeCell ref="F207:G207"/>
    <mergeCell ref="C207:D207"/>
    <mergeCell ref="F198:I198"/>
    <mergeCell ref="F202:I202"/>
    <mergeCell ref="F197:I197"/>
    <mergeCell ref="F205:I205"/>
    <mergeCell ref="K184:L184"/>
    <mergeCell ref="K174:L174"/>
    <mergeCell ref="G174:H174"/>
    <mergeCell ref="G175:H175"/>
    <mergeCell ref="G180:H180"/>
    <mergeCell ref="G177:H177"/>
    <mergeCell ref="G178:H178"/>
    <mergeCell ref="B192:L192"/>
    <mergeCell ref="A193:D193"/>
    <mergeCell ref="A183:D183"/>
    <mergeCell ref="G183:H183"/>
    <mergeCell ref="G182:H182"/>
    <mergeCell ref="B191:L191"/>
    <mergeCell ref="K183:L183"/>
    <mergeCell ref="A182:D182"/>
    <mergeCell ref="B190:L190"/>
    <mergeCell ref="K182:L182"/>
    <mergeCell ref="F195:I195"/>
    <mergeCell ref="K175:L175"/>
    <mergeCell ref="A177:D177"/>
    <mergeCell ref="K176:L176"/>
    <mergeCell ref="K177:L177"/>
    <mergeCell ref="G176:H176"/>
    <mergeCell ref="A174:D174"/>
    <mergeCell ref="A178:D178"/>
    <mergeCell ref="A181:D181"/>
    <mergeCell ref="A175:D175"/>
    <mergeCell ref="A176:D176"/>
    <mergeCell ref="G172:H172"/>
    <mergeCell ref="G173:H173"/>
    <mergeCell ref="A170:D170"/>
    <mergeCell ref="K172:L172"/>
    <mergeCell ref="G171:H171"/>
    <mergeCell ref="A171:D171"/>
    <mergeCell ref="K171:L171"/>
    <mergeCell ref="K170:L170"/>
    <mergeCell ref="G170:H170"/>
    <mergeCell ref="A173:D173"/>
    <mergeCell ref="A172:D172"/>
    <mergeCell ref="K178:L178"/>
    <mergeCell ref="G181:H181"/>
    <mergeCell ref="G179:H179"/>
    <mergeCell ref="A179:D179"/>
    <mergeCell ref="K181:L181"/>
    <mergeCell ref="K179:L179"/>
    <mergeCell ref="K180:L180"/>
    <mergeCell ref="A180:D180"/>
    <mergeCell ref="K167:N168"/>
    <mergeCell ref="K166:Q166"/>
    <mergeCell ref="G166:J168"/>
    <mergeCell ref="F159:G159"/>
    <mergeCell ref="O167:Q168"/>
    <mergeCell ref="A164:O164"/>
    <mergeCell ref="K173:L173"/>
    <mergeCell ref="A159:D159"/>
    <mergeCell ref="A165:D169"/>
    <mergeCell ref="F165:F169"/>
    <mergeCell ref="J159:K159"/>
    <mergeCell ref="A160:D160"/>
    <mergeCell ref="K169:L169"/>
    <mergeCell ref="E165:E169"/>
    <mergeCell ref="G169:H169"/>
    <mergeCell ref="G165:Q165"/>
    <mergeCell ref="A163:O163"/>
    <mergeCell ref="J160:K160"/>
    <mergeCell ref="Z156:AA156"/>
    <mergeCell ref="J156:K156"/>
    <mergeCell ref="F160:G160"/>
    <mergeCell ref="Z157:AA157"/>
    <mergeCell ref="J157:K157"/>
    <mergeCell ref="J158:K158"/>
    <mergeCell ref="Z158:AA158"/>
    <mergeCell ref="Z159:AA159"/>
    <mergeCell ref="R159:S159"/>
    <mergeCell ref="R158:S158"/>
    <mergeCell ref="A158:D158"/>
    <mergeCell ref="F158:G158"/>
    <mergeCell ref="A150:D150"/>
    <mergeCell ref="A152:D152"/>
    <mergeCell ref="A151:D151"/>
    <mergeCell ref="F150:G150"/>
    <mergeCell ref="F151:G151"/>
    <mergeCell ref="F152:G152"/>
    <mergeCell ref="Z160:AA160"/>
    <mergeCell ref="R160:S160"/>
    <mergeCell ref="R157:S157"/>
    <mergeCell ref="R156:S156"/>
    <mergeCell ref="A154:D154"/>
    <mergeCell ref="F154:G154"/>
    <mergeCell ref="F156:G156"/>
    <mergeCell ref="F157:G157"/>
    <mergeCell ref="A155:D155"/>
    <mergeCell ref="F155:G155"/>
    <mergeCell ref="R153:S153"/>
    <mergeCell ref="J152:K152"/>
    <mergeCell ref="A157:D157"/>
    <mergeCell ref="Z147:AA147"/>
    <mergeCell ref="Z148:AA148"/>
    <mergeCell ref="Z149:AA149"/>
    <mergeCell ref="R148:S148"/>
    <mergeCell ref="R151:S151"/>
    <mergeCell ref="Z150:AA150"/>
    <mergeCell ref="Z151:AA151"/>
    <mergeCell ref="J151:K151"/>
    <mergeCell ref="Z154:AA154"/>
    <mergeCell ref="J154:K154"/>
    <mergeCell ref="J155:K155"/>
    <mergeCell ref="R152:S152"/>
    <mergeCell ref="Z152:AA152"/>
    <mergeCell ref="Z155:AA155"/>
    <mergeCell ref="R155:S155"/>
    <mergeCell ref="R154:S154"/>
    <mergeCell ref="Z153:AA153"/>
    <mergeCell ref="A156:D156"/>
    <mergeCell ref="A153:D153"/>
    <mergeCell ref="F153:G153"/>
    <mergeCell ref="J153:K153"/>
    <mergeCell ref="R150:S150"/>
    <mergeCell ref="R146:S146"/>
    <mergeCell ref="F148:G148"/>
    <mergeCell ref="J150:K150"/>
    <mergeCell ref="R147:S147"/>
    <mergeCell ref="F146:G146"/>
    <mergeCell ref="Z130:AA130"/>
    <mergeCell ref="Z131:AA131"/>
    <mergeCell ref="J130:K130"/>
    <mergeCell ref="Z132:AA132"/>
    <mergeCell ref="R132:S132"/>
    <mergeCell ref="R131:S131"/>
    <mergeCell ref="R149:S149"/>
    <mergeCell ref="Z146:AA146"/>
    <mergeCell ref="Z144:AA144"/>
    <mergeCell ref="R130:S130"/>
    <mergeCell ref="Z133:AA133"/>
    <mergeCell ref="Z135:AA135"/>
    <mergeCell ref="Z134:AA134"/>
    <mergeCell ref="P138:W138"/>
    <mergeCell ref="X138:AE138"/>
    <mergeCell ref="Y139:AE139"/>
    <mergeCell ref="Q140:Q141"/>
    <mergeCell ref="R142:S142"/>
    <mergeCell ref="J143:K143"/>
    <mergeCell ref="A148:D148"/>
    <mergeCell ref="J149:K149"/>
    <mergeCell ref="J147:K147"/>
    <mergeCell ref="F147:G147"/>
    <mergeCell ref="A149:D149"/>
    <mergeCell ref="F149:G149"/>
    <mergeCell ref="J148:K148"/>
    <mergeCell ref="R145:S145"/>
    <mergeCell ref="R144:S144"/>
    <mergeCell ref="A147:D147"/>
    <mergeCell ref="J146:K146"/>
    <mergeCell ref="A146:D146"/>
    <mergeCell ref="A145:D145"/>
    <mergeCell ref="F145:G145"/>
    <mergeCell ref="F144:G144"/>
    <mergeCell ref="J136:K136"/>
    <mergeCell ref="R135:S135"/>
    <mergeCell ref="A135:D135"/>
    <mergeCell ref="V140:W140"/>
    <mergeCell ref="Y140:Y141"/>
    <mergeCell ref="Z140:AA141"/>
    <mergeCell ref="J135:K135"/>
    <mergeCell ref="A138:D141"/>
    <mergeCell ref="E138:E141"/>
    <mergeCell ref="F138:G141"/>
    <mergeCell ref="H138:O138"/>
    <mergeCell ref="H139:H141"/>
    <mergeCell ref="F137:G137"/>
    <mergeCell ref="I139:O139"/>
    <mergeCell ref="A133:D133"/>
    <mergeCell ref="A132:D132"/>
    <mergeCell ref="J133:K133"/>
    <mergeCell ref="F132:G132"/>
    <mergeCell ref="J132:K132"/>
    <mergeCell ref="A134:D134"/>
    <mergeCell ref="F133:G133"/>
    <mergeCell ref="A136:D136"/>
    <mergeCell ref="Z145:AA145"/>
    <mergeCell ref="Z136:AA136"/>
    <mergeCell ref="J144:K144"/>
    <mergeCell ref="A137:D137"/>
    <mergeCell ref="J145:K145"/>
    <mergeCell ref="A144:D144"/>
    <mergeCell ref="Z137:AA137"/>
    <mergeCell ref="R137:S137"/>
    <mergeCell ref="J137:K137"/>
    <mergeCell ref="F136:G136"/>
    <mergeCell ref="R133:S133"/>
    <mergeCell ref="J134:K134"/>
    <mergeCell ref="F135:G135"/>
    <mergeCell ref="F134:G134"/>
    <mergeCell ref="R136:S136"/>
    <mergeCell ref="R134:S134"/>
    <mergeCell ref="A131:D131"/>
    <mergeCell ref="A130:D130"/>
    <mergeCell ref="A128:D128"/>
    <mergeCell ref="F130:G130"/>
    <mergeCell ref="F128:G128"/>
    <mergeCell ref="J129:K129"/>
    <mergeCell ref="F129:G129"/>
    <mergeCell ref="R129:S129"/>
    <mergeCell ref="Z129:AA129"/>
    <mergeCell ref="J131:K131"/>
    <mergeCell ref="F131:G131"/>
    <mergeCell ref="A129:D129"/>
    <mergeCell ref="J128:K128"/>
    <mergeCell ref="Z128:AA128"/>
    <mergeCell ref="R128:S128"/>
    <mergeCell ref="AD121:AE121"/>
    <mergeCell ref="Q121:Q122"/>
    <mergeCell ref="F127:G127"/>
    <mergeCell ref="AB121:AB122"/>
    <mergeCell ref="J121:K122"/>
    <mergeCell ref="R124:S124"/>
    <mergeCell ref="R121:S122"/>
    <mergeCell ref="A123:D123"/>
    <mergeCell ref="J125:K125"/>
    <mergeCell ref="P120:P122"/>
    <mergeCell ref="F119:G122"/>
    <mergeCell ref="F123:G123"/>
    <mergeCell ref="F124:G124"/>
    <mergeCell ref="A119:D122"/>
    <mergeCell ref="E119:E122"/>
    <mergeCell ref="H119:O119"/>
    <mergeCell ref="A125:D125"/>
    <mergeCell ref="Y120:AE120"/>
    <mergeCell ref="Z126:AA126"/>
    <mergeCell ref="A126:D126"/>
    <mergeCell ref="F126:G126"/>
    <mergeCell ref="J126:K126"/>
    <mergeCell ref="R126:S126"/>
    <mergeCell ref="A127:D127"/>
    <mergeCell ref="J127:K127"/>
    <mergeCell ref="AC121:AC122"/>
    <mergeCell ref="Y121:Y122"/>
    <mergeCell ref="V121:W121"/>
    <mergeCell ref="U121:U122"/>
    <mergeCell ref="X120:X122"/>
    <mergeCell ref="H120:H122"/>
    <mergeCell ref="I121:I122"/>
    <mergeCell ref="I120:O120"/>
    <mergeCell ref="R127:S127"/>
    <mergeCell ref="Z127:AA127"/>
    <mergeCell ref="Z125:AA125"/>
    <mergeCell ref="Z123:AA123"/>
    <mergeCell ref="A124:D124"/>
    <mergeCell ref="J123:K123"/>
    <mergeCell ref="J124:K124"/>
    <mergeCell ref="R125:S125"/>
    <mergeCell ref="R123:S123"/>
    <mergeCell ref="Z124:AA124"/>
    <mergeCell ref="F125:G125"/>
    <mergeCell ref="Z121:AA122"/>
    <mergeCell ref="T121:T122"/>
    <mergeCell ref="M121:M122"/>
    <mergeCell ref="G103:I103"/>
    <mergeCell ref="G108:I108"/>
    <mergeCell ref="X119:AE119"/>
    <mergeCell ref="P119:W119"/>
    <mergeCell ref="J105:L106"/>
    <mergeCell ref="A115:L115"/>
    <mergeCell ref="A117:L117"/>
    <mergeCell ref="Q120:W120"/>
    <mergeCell ref="N121:O121"/>
    <mergeCell ref="L121:L122"/>
    <mergeCell ref="J103:L103"/>
    <mergeCell ref="A105:F106"/>
    <mergeCell ref="A118:L118"/>
    <mergeCell ref="A116:L116"/>
    <mergeCell ref="G104:I104"/>
    <mergeCell ref="G105:I106"/>
    <mergeCell ref="A103:F103"/>
    <mergeCell ref="G107:I107"/>
    <mergeCell ref="J104:L104"/>
    <mergeCell ref="A108:F108"/>
    <mergeCell ref="J108:L108"/>
    <mergeCell ref="A107:F107"/>
    <mergeCell ref="A104:F104"/>
    <mergeCell ref="J107:L107"/>
    <mergeCell ref="A101:F101"/>
    <mergeCell ref="G102:I102"/>
    <mergeCell ref="G101:I101"/>
    <mergeCell ref="J101:L101"/>
    <mergeCell ref="A102:F102"/>
    <mergeCell ref="J102:L102"/>
    <mergeCell ref="G100:I100"/>
    <mergeCell ref="J96:L96"/>
    <mergeCell ref="G99:I99"/>
    <mergeCell ref="J100:L100"/>
    <mergeCell ref="J99:L99"/>
    <mergeCell ref="G97:I97"/>
    <mergeCell ref="J98:L98"/>
    <mergeCell ref="A100:F100"/>
    <mergeCell ref="A99:F99"/>
    <mergeCell ref="A88:L88"/>
    <mergeCell ref="A67:D67"/>
    <mergeCell ref="A98:F98"/>
    <mergeCell ref="A92:F93"/>
    <mergeCell ref="G92:I93"/>
    <mergeCell ref="J94:L94"/>
    <mergeCell ref="J95:L95"/>
    <mergeCell ref="A94:F94"/>
    <mergeCell ref="G94:I94"/>
    <mergeCell ref="A89:L89"/>
    <mergeCell ref="G98:I98"/>
    <mergeCell ref="G95:I95"/>
    <mergeCell ref="G96:I96"/>
    <mergeCell ref="A97:F97"/>
    <mergeCell ref="A95:F95"/>
    <mergeCell ref="A96:F96"/>
    <mergeCell ref="J91:L91"/>
    <mergeCell ref="J92:L93"/>
    <mergeCell ref="J97:L97"/>
    <mergeCell ref="A91:F91"/>
    <mergeCell ref="G91:I91"/>
    <mergeCell ref="A90:F90"/>
    <mergeCell ref="J90:L90"/>
    <mergeCell ref="G90:I90"/>
    <mergeCell ref="A68:L68"/>
    <mergeCell ref="A66:D66"/>
    <mergeCell ref="A87:L87"/>
    <mergeCell ref="F64:G64"/>
    <mergeCell ref="A65:D65"/>
    <mergeCell ref="A64:D64"/>
    <mergeCell ref="F65:G65"/>
    <mergeCell ref="I65:L65"/>
    <mergeCell ref="I64:L64"/>
    <mergeCell ref="I66:L66"/>
    <mergeCell ref="I67:L67"/>
    <mergeCell ref="F67:G67"/>
    <mergeCell ref="F66:G66"/>
    <mergeCell ref="F63:G63"/>
    <mergeCell ref="F61:G61"/>
    <mergeCell ref="I61:L61"/>
    <mergeCell ref="A50:H50"/>
    <mergeCell ref="A32:H32"/>
    <mergeCell ref="A53:H53"/>
    <mergeCell ref="A43:H44"/>
    <mergeCell ref="A42:L42"/>
    <mergeCell ref="I51:L52"/>
    <mergeCell ref="I50:L50"/>
    <mergeCell ref="H57:H58"/>
    <mergeCell ref="I58:L58"/>
    <mergeCell ref="A54:H54"/>
    <mergeCell ref="A63:D63"/>
    <mergeCell ref="I63:L63"/>
    <mergeCell ref="A61:D61"/>
    <mergeCell ref="F60:G60"/>
    <mergeCell ref="F62:G62"/>
    <mergeCell ref="A62:D62"/>
    <mergeCell ref="I62:L62"/>
    <mergeCell ref="A60:D60"/>
    <mergeCell ref="A38:L38"/>
    <mergeCell ref="A39:L39"/>
    <mergeCell ref="A40:L40"/>
    <mergeCell ref="A30:H30"/>
    <mergeCell ref="D24:L24"/>
    <mergeCell ref="I32:L32"/>
    <mergeCell ref="A33:L33"/>
    <mergeCell ref="C3:D3"/>
    <mergeCell ref="C6:D6"/>
    <mergeCell ref="C4:D4"/>
    <mergeCell ref="I60:L60"/>
    <mergeCell ref="C5:D5"/>
    <mergeCell ref="A15:H16"/>
    <mergeCell ref="F7:G10"/>
    <mergeCell ref="I59:L59"/>
    <mergeCell ref="A59:D59"/>
    <mergeCell ref="A55:L56"/>
    <mergeCell ref="A41:L41"/>
    <mergeCell ref="I49:L49"/>
    <mergeCell ref="F57:G58"/>
    <mergeCell ref="I53:L54"/>
    <mergeCell ref="F3:G3"/>
    <mergeCell ref="H4:L4"/>
    <mergeCell ref="I5:L5"/>
    <mergeCell ref="F5:G5"/>
    <mergeCell ref="F6:G6"/>
    <mergeCell ref="H3:L3"/>
    <mergeCell ref="D25:L25"/>
    <mergeCell ref="A22:H22"/>
    <mergeCell ref="C1:D1"/>
    <mergeCell ref="F1:G1"/>
    <mergeCell ref="H1:L1"/>
    <mergeCell ref="C2:D2"/>
    <mergeCell ref="F2:G2"/>
    <mergeCell ref="H2:L2"/>
    <mergeCell ref="F4:G4"/>
    <mergeCell ref="I6:L6"/>
    <mergeCell ref="C14:D14"/>
    <mergeCell ref="A25:C25"/>
    <mergeCell ref="F59:G59"/>
    <mergeCell ref="A45:H46"/>
    <mergeCell ref="A29:H29"/>
    <mergeCell ref="A28:L28"/>
    <mergeCell ref="A51:H52"/>
    <mergeCell ref="A49:H49"/>
    <mergeCell ref="I22:K22"/>
    <mergeCell ref="I23:K23"/>
    <mergeCell ref="A24:C24"/>
    <mergeCell ref="A26:L26"/>
    <mergeCell ref="I47:L48"/>
    <mergeCell ref="A34:L34"/>
    <mergeCell ref="A47:H48"/>
    <mergeCell ref="A35:L35"/>
    <mergeCell ref="I43:L44"/>
    <mergeCell ref="A37:L37"/>
    <mergeCell ref="A36:L36"/>
    <mergeCell ref="I45:L46"/>
    <mergeCell ref="I57:L57"/>
    <mergeCell ref="A57:D58"/>
    <mergeCell ref="I31:L31"/>
    <mergeCell ref="A31:H31"/>
    <mergeCell ref="A27:L27"/>
    <mergeCell ref="I29:L30"/>
    <mergeCell ref="B7:B10"/>
    <mergeCell ref="I17:K18"/>
    <mergeCell ref="H7:L7"/>
    <mergeCell ref="L15:L16"/>
    <mergeCell ref="C7:D10"/>
    <mergeCell ref="H8:L8"/>
    <mergeCell ref="A11:L11"/>
    <mergeCell ref="A7:A10"/>
    <mergeCell ref="I15:K16"/>
    <mergeCell ref="D17:H21"/>
    <mergeCell ref="A12:L12"/>
    <mergeCell ref="C13:D13"/>
    <mergeCell ref="I14:K14"/>
    <mergeCell ref="A23:H23"/>
    <mergeCell ref="I21:K21"/>
    <mergeCell ref="I20:K20"/>
    <mergeCell ref="A17:C21"/>
    <mergeCell ref="F13:G13"/>
    <mergeCell ref="L17:L18"/>
    <mergeCell ref="I13:K13"/>
    <mergeCell ref="F14:G14"/>
    <mergeCell ref="I19:K19"/>
  </mergeCells>
  <phoneticPr fontId="1" type="noConversion"/>
  <pageMargins left="0.74803149606299213" right="0" top="0" bottom="0" header="0" footer="0"/>
  <pageSetup paperSize="9" scale="62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14"/>
  <sheetViews>
    <sheetView view="pageBreakPreview" topLeftCell="A186" zoomScale="60" zoomScaleNormal="75" workbookViewId="0">
      <selection activeCell="P224" sqref="P224"/>
    </sheetView>
  </sheetViews>
  <sheetFormatPr defaultRowHeight="15"/>
  <cols>
    <col min="1" max="6" width="9.140625" style="1"/>
    <col min="7" max="7" width="15" style="1" customWidth="1"/>
    <col min="8" max="8" width="10.7109375" style="1" customWidth="1"/>
    <col min="9" max="9" width="18.85546875" style="1" customWidth="1"/>
    <col min="10" max="10" width="16" style="1" customWidth="1"/>
    <col min="11" max="11" width="9.140625" style="1"/>
    <col min="12" max="12" width="11.5703125" style="1" customWidth="1"/>
    <col min="13" max="13" width="15.5703125" style="1" customWidth="1"/>
    <col min="14" max="14" width="17.140625" style="1" customWidth="1"/>
    <col min="15" max="15" width="15.28515625" style="1" customWidth="1"/>
    <col min="16" max="16" width="15" style="1" customWidth="1"/>
    <col min="17" max="17" width="14.140625" style="1" customWidth="1"/>
    <col min="18" max="18" width="8.140625" style="1" customWidth="1"/>
    <col min="19" max="19" width="4.140625" style="1" customWidth="1"/>
    <col min="20" max="20" width="8" style="1" customWidth="1"/>
    <col min="21" max="21" width="8.140625" style="1" customWidth="1"/>
    <col min="22" max="22" width="10.85546875" style="1" customWidth="1"/>
    <col min="23" max="23" width="7.28515625" style="1" customWidth="1"/>
    <col min="24" max="24" width="13.140625" style="1" customWidth="1"/>
    <col min="25" max="25" width="12.28515625" style="1" customWidth="1"/>
    <col min="26" max="26" width="7.7109375" style="1" customWidth="1"/>
    <col min="27" max="27" width="6.85546875" style="1" customWidth="1"/>
    <col min="28" max="28" width="9.140625" style="1"/>
    <col min="29" max="29" width="9" style="1" customWidth="1"/>
    <col min="30" max="30" width="10.42578125" style="1" customWidth="1"/>
    <col min="31" max="31" width="8" style="1" customWidth="1"/>
    <col min="32" max="16384" width="9.140625" style="1"/>
  </cols>
  <sheetData>
    <row r="1" spans="1:12" hidden="1">
      <c r="A1" s="42"/>
      <c r="B1" s="42"/>
      <c r="C1" s="103"/>
      <c r="D1" s="103"/>
      <c r="E1" s="43"/>
      <c r="F1" s="142"/>
      <c r="G1" s="142"/>
      <c r="H1" s="110"/>
      <c r="I1" s="110"/>
      <c r="J1" s="110"/>
      <c r="K1" s="110"/>
      <c r="L1" s="110"/>
    </row>
    <row r="2" spans="1:12" hidden="1">
      <c r="A2" s="42"/>
      <c r="B2" s="42"/>
      <c r="C2" s="103"/>
      <c r="D2" s="103"/>
      <c r="E2" s="43"/>
      <c r="F2" s="142"/>
      <c r="G2" s="142"/>
      <c r="H2" s="110"/>
      <c r="I2" s="110"/>
      <c r="J2" s="110"/>
      <c r="K2" s="110"/>
      <c r="L2" s="110"/>
    </row>
    <row r="3" spans="1:12" hidden="1">
      <c r="A3" s="42"/>
      <c r="B3" s="42"/>
      <c r="C3" s="103"/>
      <c r="D3" s="103"/>
      <c r="E3" s="43"/>
      <c r="F3" s="142"/>
      <c r="G3" s="142"/>
      <c r="H3" s="142" t="s">
        <v>6</v>
      </c>
      <c r="I3" s="142"/>
      <c r="J3" s="142"/>
      <c r="K3" s="142"/>
      <c r="L3" s="142"/>
    </row>
    <row r="4" spans="1:12" ht="15" hidden="1" customHeight="1">
      <c r="A4" s="42"/>
      <c r="B4" s="42"/>
      <c r="C4" s="103"/>
      <c r="D4" s="103"/>
      <c r="E4" s="43"/>
      <c r="F4" s="142"/>
      <c r="G4" s="142"/>
      <c r="H4" s="164" t="s">
        <v>145</v>
      </c>
      <c r="I4" s="164"/>
      <c r="J4" s="164"/>
      <c r="K4" s="164"/>
      <c r="L4" s="164"/>
    </row>
    <row r="5" spans="1:12" ht="15.75" hidden="1" thickBot="1">
      <c r="A5" s="42"/>
      <c r="B5" s="42"/>
      <c r="C5" s="103"/>
      <c r="D5" s="103"/>
      <c r="E5" s="43"/>
      <c r="F5" s="142"/>
      <c r="G5" s="142"/>
      <c r="H5" s="45"/>
      <c r="I5" s="144" t="s">
        <v>146</v>
      </c>
      <c r="J5" s="144"/>
      <c r="K5" s="144"/>
      <c r="L5" s="144"/>
    </row>
    <row r="6" spans="1:12" ht="15" hidden="1" customHeight="1">
      <c r="A6" s="42"/>
      <c r="B6" s="42"/>
      <c r="C6" s="103"/>
      <c r="D6" s="103"/>
      <c r="E6" s="43"/>
      <c r="F6" s="142"/>
      <c r="G6" s="142"/>
      <c r="H6" s="44" t="s">
        <v>7</v>
      </c>
      <c r="I6" s="163" t="s">
        <v>8</v>
      </c>
      <c r="J6" s="163"/>
      <c r="K6" s="163"/>
      <c r="L6" s="163"/>
    </row>
    <row r="7" spans="1:12" hidden="1">
      <c r="A7" s="103"/>
      <c r="B7" s="103"/>
      <c r="C7" s="103"/>
      <c r="D7" s="103"/>
      <c r="E7" s="43"/>
      <c r="F7" s="142"/>
      <c r="G7" s="142"/>
      <c r="H7" s="110" t="s">
        <v>147</v>
      </c>
      <c r="I7" s="111"/>
      <c r="J7" s="111"/>
      <c r="K7" s="111"/>
      <c r="L7" s="111"/>
    </row>
    <row r="8" spans="1:12" ht="28.5" hidden="1" customHeight="1">
      <c r="A8" s="103"/>
      <c r="B8" s="103"/>
      <c r="C8" s="103"/>
      <c r="D8" s="103"/>
      <c r="E8" s="43"/>
      <c r="F8" s="142"/>
      <c r="G8" s="142"/>
      <c r="H8" s="110"/>
      <c r="I8" s="111"/>
      <c r="J8" s="111"/>
      <c r="K8" s="111"/>
      <c r="L8" s="111"/>
    </row>
    <row r="9" spans="1:12" ht="6.75" hidden="1" customHeight="1">
      <c r="A9" s="103"/>
      <c r="B9" s="103"/>
      <c r="C9" s="103"/>
      <c r="D9" s="103"/>
      <c r="E9" s="43"/>
      <c r="F9" s="142"/>
      <c r="G9" s="142"/>
      <c r="H9" s="44"/>
      <c r="I9" s="44"/>
      <c r="J9" s="44"/>
      <c r="K9" s="44"/>
      <c r="L9" s="44"/>
    </row>
    <row r="10" spans="1:12" ht="6" hidden="1" customHeight="1">
      <c r="A10" s="103"/>
      <c r="B10" s="103"/>
      <c r="C10" s="103"/>
      <c r="D10" s="103"/>
      <c r="E10" s="43"/>
      <c r="F10" s="142"/>
      <c r="G10" s="142"/>
      <c r="H10" s="44"/>
      <c r="I10" s="44"/>
      <c r="J10" s="44"/>
      <c r="K10" s="44"/>
      <c r="L10" s="44"/>
    </row>
    <row r="11" spans="1:12" ht="18.75" hidden="1">
      <c r="A11" s="106" t="s">
        <v>144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8.75" hidden="1">
      <c r="A12" s="106" t="s">
        <v>126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19.5" hidden="1" thickBot="1">
      <c r="A13" s="46"/>
      <c r="B13" s="46"/>
      <c r="C13" s="106"/>
      <c r="D13" s="106"/>
      <c r="E13" s="46"/>
      <c r="F13" s="106"/>
      <c r="G13" s="106"/>
      <c r="H13" s="46"/>
      <c r="I13" s="109"/>
      <c r="J13" s="109"/>
      <c r="K13" s="109"/>
      <c r="L13" s="47" t="s">
        <v>9</v>
      </c>
    </row>
    <row r="14" spans="1:12" ht="19.5" hidden="1" thickBot="1">
      <c r="A14" s="46"/>
      <c r="B14" s="46"/>
      <c r="C14" s="106"/>
      <c r="D14" s="106"/>
      <c r="E14" s="46"/>
      <c r="F14" s="106"/>
      <c r="G14" s="106"/>
      <c r="H14" s="46"/>
      <c r="I14" s="100" t="s">
        <v>10</v>
      </c>
      <c r="J14" s="100"/>
      <c r="K14" s="101"/>
      <c r="L14" s="48"/>
    </row>
    <row r="15" spans="1:12" ht="15" hidden="1" customHeight="1">
      <c r="A15" s="109" t="s">
        <v>148</v>
      </c>
      <c r="B15" s="109"/>
      <c r="C15" s="109"/>
      <c r="D15" s="109"/>
      <c r="E15" s="109"/>
      <c r="F15" s="109"/>
      <c r="G15" s="109"/>
      <c r="H15" s="109"/>
      <c r="I15" s="100" t="s">
        <v>11</v>
      </c>
      <c r="J15" s="100"/>
      <c r="K15" s="101"/>
      <c r="L15" s="107"/>
    </row>
    <row r="16" spans="1:12" ht="3.75" hidden="1" customHeight="1" thickBot="1">
      <c r="A16" s="123"/>
      <c r="B16" s="123"/>
      <c r="C16" s="123"/>
      <c r="D16" s="123"/>
      <c r="E16" s="123"/>
      <c r="F16" s="123"/>
      <c r="G16" s="123"/>
      <c r="H16" s="123"/>
      <c r="I16" s="100"/>
      <c r="J16" s="100"/>
      <c r="K16" s="101"/>
      <c r="L16" s="108"/>
    </row>
    <row r="17" spans="1:12" hidden="1">
      <c r="A17" s="133" t="s">
        <v>122</v>
      </c>
      <c r="B17" s="134"/>
      <c r="C17" s="134"/>
      <c r="D17" s="140" t="s">
        <v>177</v>
      </c>
      <c r="E17" s="140"/>
      <c r="F17" s="140"/>
      <c r="G17" s="140"/>
      <c r="H17" s="141"/>
      <c r="I17" s="99" t="s">
        <v>12</v>
      </c>
      <c r="J17" s="100"/>
      <c r="K17" s="101"/>
      <c r="L17" s="107">
        <v>48639071</v>
      </c>
    </row>
    <row r="18" spans="1:12" ht="15.75" hidden="1" thickBot="1">
      <c r="A18" s="102"/>
      <c r="B18" s="139"/>
      <c r="C18" s="139"/>
      <c r="D18" s="142"/>
      <c r="E18" s="142"/>
      <c r="F18" s="142"/>
      <c r="G18" s="142"/>
      <c r="H18" s="143"/>
      <c r="I18" s="99"/>
      <c r="J18" s="100"/>
      <c r="K18" s="101"/>
      <c r="L18" s="108"/>
    </row>
    <row r="19" spans="1:12" ht="15.75" hidden="1" thickBot="1">
      <c r="A19" s="102"/>
      <c r="B19" s="139"/>
      <c r="C19" s="139"/>
      <c r="D19" s="142"/>
      <c r="E19" s="142"/>
      <c r="F19" s="142"/>
      <c r="G19" s="142"/>
      <c r="H19" s="143"/>
      <c r="I19" s="102"/>
      <c r="J19" s="103"/>
      <c r="K19" s="104"/>
      <c r="L19" s="50"/>
    </row>
    <row r="20" spans="1:12" ht="12.75" hidden="1" customHeight="1" thickBot="1">
      <c r="A20" s="102"/>
      <c r="B20" s="139"/>
      <c r="C20" s="139"/>
      <c r="D20" s="142"/>
      <c r="E20" s="142"/>
      <c r="F20" s="142"/>
      <c r="G20" s="142"/>
      <c r="H20" s="143"/>
      <c r="I20" s="102"/>
      <c r="J20" s="103"/>
      <c r="K20" s="104"/>
      <c r="L20" s="50"/>
    </row>
    <row r="21" spans="1:12" ht="12" hidden="1" customHeight="1" thickBot="1">
      <c r="A21" s="136"/>
      <c r="B21" s="137"/>
      <c r="C21" s="137"/>
      <c r="D21" s="144"/>
      <c r="E21" s="144"/>
      <c r="F21" s="144"/>
      <c r="G21" s="144"/>
      <c r="H21" s="145"/>
      <c r="I21" s="99"/>
      <c r="J21" s="100"/>
      <c r="K21" s="101"/>
      <c r="L21" s="51"/>
    </row>
    <row r="22" spans="1:12" ht="15.75" hidden="1" customHeight="1" thickBot="1">
      <c r="A22" s="159" t="s">
        <v>131</v>
      </c>
      <c r="B22" s="157"/>
      <c r="C22" s="157"/>
      <c r="D22" s="157"/>
      <c r="E22" s="157"/>
      <c r="F22" s="157"/>
      <c r="G22" s="157"/>
      <c r="H22" s="158"/>
      <c r="I22" s="146"/>
      <c r="J22" s="147"/>
      <c r="K22" s="148"/>
      <c r="L22" s="54"/>
    </row>
    <row r="23" spans="1:12" ht="21" hidden="1" customHeight="1" thickBot="1">
      <c r="A23" s="130" t="s">
        <v>13</v>
      </c>
      <c r="B23" s="131"/>
      <c r="C23" s="131"/>
      <c r="D23" s="131"/>
      <c r="E23" s="131"/>
      <c r="F23" s="131"/>
      <c r="G23" s="131"/>
      <c r="H23" s="132"/>
      <c r="I23" s="149" t="s">
        <v>14</v>
      </c>
      <c r="J23" s="150"/>
      <c r="K23" s="151"/>
      <c r="L23" s="54">
        <v>384</v>
      </c>
    </row>
    <row r="24" spans="1:12" ht="47.25" hidden="1" customHeight="1" thickBot="1">
      <c r="A24" s="130" t="s">
        <v>15</v>
      </c>
      <c r="B24" s="131"/>
      <c r="C24" s="131"/>
      <c r="D24" s="155" t="s">
        <v>127</v>
      </c>
      <c r="E24" s="155"/>
      <c r="F24" s="155"/>
      <c r="G24" s="155"/>
      <c r="H24" s="155"/>
      <c r="I24" s="155"/>
      <c r="J24" s="155"/>
      <c r="K24" s="155"/>
      <c r="L24" s="156"/>
    </row>
    <row r="25" spans="1:12" ht="36" hidden="1" customHeight="1" thickBot="1">
      <c r="A25" s="130" t="s">
        <v>16</v>
      </c>
      <c r="B25" s="131"/>
      <c r="C25" s="131"/>
      <c r="D25" s="157" t="s">
        <v>180</v>
      </c>
      <c r="E25" s="157"/>
      <c r="F25" s="157"/>
      <c r="G25" s="157"/>
      <c r="H25" s="157"/>
      <c r="I25" s="157"/>
      <c r="J25" s="157"/>
      <c r="K25" s="157"/>
      <c r="L25" s="158"/>
    </row>
    <row r="26" spans="1:12" ht="1.5" hidden="1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idden="1">
      <c r="A27" s="109" t="s">
        <v>123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</row>
    <row r="28" spans="1:12" ht="2.25" hidden="1" customHeight="1" thickBo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idden="1">
      <c r="A29" s="120" t="s">
        <v>17</v>
      </c>
      <c r="B29" s="121"/>
      <c r="C29" s="121"/>
      <c r="D29" s="121"/>
      <c r="E29" s="121"/>
      <c r="F29" s="121"/>
      <c r="G29" s="121"/>
      <c r="H29" s="122"/>
      <c r="I29" s="176"/>
      <c r="J29" s="105"/>
      <c r="K29" s="105"/>
      <c r="L29" s="177"/>
    </row>
    <row r="30" spans="1:12" ht="15.75" hidden="1" thickBot="1">
      <c r="A30" s="152" t="s">
        <v>18</v>
      </c>
      <c r="B30" s="153"/>
      <c r="C30" s="153"/>
      <c r="D30" s="153"/>
      <c r="E30" s="153"/>
      <c r="F30" s="153"/>
      <c r="G30" s="153"/>
      <c r="H30" s="154"/>
      <c r="I30" s="178"/>
      <c r="J30" s="123"/>
      <c r="K30" s="123"/>
      <c r="L30" s="179"/>
    </row>
    <row r="31" spans="1:12" ht="15.75" hidden="1" thickBot="1">
      <c r="A31" s="124" t="s">
        <v>19</v>
      </c>
      <c r="B31" s="125"/>
      <c r="C31" s="125"/>
      <c r="D31" s="125"/>
      <c r="E31" s="125"/>
      <c r="F31" s="125"/>
      <c r="G31" s="125"/>
      <c r="H31" s="126"/>
      <c r="I31" s="165" t="s">
        <v>132</v>
      </c>
      <c r="J31" s="166"/>
      <c r="K31" s="166"/>
      <c r="L31" s="167"/>
    </row>
    <row r="32" spans="1:12" ht="15.75" hidden="1" thickBot="1">
      <c r="A32" s="124" t="s">
        <v>20</v>
      </c>
      <c r="B32" s="125"/>
      <c r="C32" s="125"/>
      <c r="D32" s="125"/>
      <c r="E32" s="125"/>
      <c r="F32" s="125"/>
      <c r="G32" s="125"/>
      <c r="H32" s="126"/>
      <c r="I32" s="165" t="s">
        <v>133</v>
      </c>
      <c r="J32" s="166"/>
      <c r="K32" s="166"/>
      <c r="L32" s="167"/>
    </row>
    <row r="33" spans="1:12" ht="15.75" hidden="1" thickBot="1">
      <c r="A33" s="130" t="s">
        <v>120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ht="33" hidden="1" customHeight="1" thickBot="1">
      <c r="A34" s="130" t="s">
        <v>178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2"/>
    </row>
    <row r="35" spans="1:12" ht="15.75" hidden="1" thickBot="1">
      <c r="A35" s="130" t="s">
        <v>121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hidden="1">
      <c r="A36" s="127" t="s">
        <v>179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19.5" hidden="1" customHeight="1">
      <c r="A37" s="102" t="s">
        <v>171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04"/>
    </row>
    <row r="38" spans="1:12" ht="18.75" hidden="1" customHeight="1">
      <c r="A38" s="193" t="s">
        <v>172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5"/>
    </row>
    <row r="39" spans="1:12" ht="18.75" hidden="1" customHeight="1">
      <c r="A39" s="193" t="s">
        <v>173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5"/>
    </row>
    <row r="40" spans="1:12" ht="18.75" hidden="1" customHeight="1">
      <c r="A40" s="193" t="s">
        <v>174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5"/>
    </row>
    <row r="41" spans="1:12" ht="30.75" hidden="1" customHeight="1">
      <c r="A41" s="198" t="s">
        <v>181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</row>
    <row r="42" spans="1:12" ht="21" hidden="1" customHeight="1" thickBot="1">
      <c r="A42" s="180" t="s">
        <v>175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</row>
    <row r="43" spans="1:12" hidden="1">
      <c r="A43" s="114" t="s">
        <v>21</v>
      </c>
      <c r="B43" s="115"/>
      <c r="C43" s="115"/>
      <c r="D43" s="115"/>
      <c r="E43" s="115"/>
      <c r="F43" s="115"/>
      <c r="G43" s="115"/>
      <c r="H43" s="116"/>
      <c r="I43" s="133"/>
      <c r="J43" s="134"/>
      <c r="K43" s="134"/>
      <c r="L43" s="135"/>
    </row>
    <row r="44" spans="1:12" ht="15.75" hidden="1" thickBot="1">
      <c r="A44" s="117"/>
      <c r="B44" s="118"/>
      <c r="C44" s="118"/>
      <c r="D44" s="118"/>
      <c r="E44" s="118"/>
      <c r="F44" s="118"/>
      <c r="G44" s="118"/>
      <c r="H44" s="119"/>
      <c r="I44" s="136"/>
      <c r="J44" s="137"/>
      <c r="K44" s="137"/>
      <c r="L44" s="138"/>
    </row>
    <row r="45" spans="1:12" hidden="1">
      <c r="A45" s="114" t="s">
        <v>22</v>
      </c>
      <c r="B45" s="115"/>
      <c r="C45" s="115"/>
      <c r="D45" s="115"/>
      <c r="E45" s="115"/>
      <c r="F45" s="115"/>
      <c r="G45" s="115"/>
      <c r="H45" s="116"/>
      <c r="I45" s="160" t="s">
        <v>134</v>
      </c>
      <c r="J45" s="140"/>
      <c r="K45" s="140"/>
      <c r="L45" s="141"/>
    </row>
    <row r="46" spans="1:12" ht="15.75" hidden="1" thickBot="1">
      <c r="A46" s="117"/>
      <c r="B46" s="118"/>
      <c r="C46" s="118"/>
      <c r="D46" s="118"/>
      <c r="E46" s="118"/>
      <c r="F46" s="118"/>
      <c r="G46" s="118"/>
      <c r="H46" s="119"/>
      <c r="I46" s="161"/>
      <c r="J46" s="144"/>
      <c r="K46" s="144"/>
      <c r="L46" s="145"/>
    </row>
    <row r="47" spans="1:12" hidden="1">
      <c r="A47" s="114" t="s">
        <v>23</v>
      </c>
      <c r="B47" s="115"/>
      <c r="C47" s="115"/>
      <c r="D47" s="115"/>
      <c r="E47" s="115"/>
      <c r="F47" s="115"/>
      <c r="G47" s="115"/>
      <c r="H47" s="116"/>
      <c r="I47" s="160"/>
      <c r="J47" s="140"/>
      <c r="K47" s="140"/>
      <c r="L47" s="141"/>
    </row>
    <row r="48" spans="1:12" ht="15.75" hidden="1" thickBot="1">
      <c r="A48" s="117"/>
      <c r="B48" s="118"/>
      <c r="C48" s="118"/>
      <c r="D48" s="118"/>
      <c r="E48" s="118"/>
      <c r="F48" s="118"/>
      <c r="G48" s="118"/>
      <c r="H48" s="119"/>
      <c r="I48" s="161"/>
      <c r="J48" s="144"/>
      <c r="K48" s="144"/>
      <c r="L48" s="145"/>
    </row>
    <row r="49" spans="1:12" ht="15.75" hidden="1" thickBot="1">
      <c r="A49" s="124" t="s">
        <v>24</v>
      </c>
      <c r="B49" s="125"/>
      <c r="C49" s="125"/>
      <c r="D49" s="125"/>
      <c r="E49" s="125"/>
      <c r="F49" s="125"/>
      <c r="G49" s="125"/>
      <c r="H49" s="126"/>
      <c r="I49" s="162">
        <v>41852</v>
      </c>
      <c r="J49" s="157"/>
      <c r="K49" s="157"/>
      <c r="L49" s="158"/>
    </row>
    <row r="50" spans="1:12" ht="15.75" hidden="1" thickBot="1">
      <c r="A50" s="124" t="s">
        <v>25</v>
      </c>
      <c r="B50" s="125"/>
      <c r="C50" s="125"/>
      <c r="D50" s="125"/>
      <c r="E50" s="125"/>
      <c r="F50" s="125"/>
      <c r="G50" s="125"/>
      <c r="H50" s="126"/>
      <c r="I50" s="159" t="s">
        <v>135</v>
      </c>
      <c r="J50" s="157"/>
      <c r="K50" s="157"/>
      <c r="L50" s="158"/>
    </row>
    <row r="51" spans="1:12" hidden="1">
      <c r="A51" s="114" t="s">
        <v>26</v>
      </c>
      <c r="B51" s="115"/>
      <c r="C51" s="115"/>
      <c r="D51" s="115"/>
      <c r="E51" s="115"/>
      <c r="F51" s="115"/>
      <c r="G51" s="115"/>
      <c r="H51" s="116"/>
      <c r="I51" s="160" t="s">
        <v>128</v>
      </c>
      <c r="J51" s="140"/>
      <c r="K51" s="140"/>
      <c r="L51" s="141"/>
    </row>
    <row r="52" spans="1:12" ht="15.75" hidden="1" thickBot="1">
      <c r="A52" s="117"/>
      <c r="B52" s="118"/>
      <c r="C52" s="118"/>
      <c r="D52" s="118"/>
      <c r="E52" s="118"/>
      <c r="F52" s="118"/>
      <c r="G52" s="118"/>
      <c r="H52" s="119"/>
      <c r="I52" s="161"/>
      <c r="J52" s="144"/>
      <c r="K52" s="144"/>
      <c r="L52" s="145"/>
    </row>
    <row r="53" spans="1:12" hidden="1">
      <c r="A53" s="114" t="s">
        <v>27</v>
      </c>
      <c r="B53" s="115"/>
      <c r="C53" s="115"/>
      <c r="D53" s="115"/>
      <c r="E53" s="115"/>
      <c r="F53" s="115"/>
      <c r="G53" s="115"/>
      <c r="H53" s="116"/>
      <c r="I53" s="160" t="s">
        <v>29</v>
      </c>
      <c r="J53" s="140"/>
      <c r="K53" s="140"/>
      <c r="L53" s="141"/>
    </row>
    <row r="54" spans="1:12" ht="15.75" hidden="1" thickBot="1">
      <c r="A54" s="117" t="s">
        <v>28</v>
      </c>
      <c r="B54" s="118"/>
      <c r="C54" s="118"/>
      <c r="D54" s="118"/>
      <c r="E54" s="118"/>
      <c r="F54" s="118"/>
      <c r="G54" s="118"/>
      <c r="H54" s="119"/>
      <c r="I54" s="161"/>
      <c r="J54" s="144"/>
      <c r="K54" s="144"/>
      <c r="L54" s="145"/>
    </row>
    <row r="55" spans="1:12" hidden="1">
      <c r="A55" s="196" t="s">
        <v>29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</row>
    <row r="56" spans="1:12" ht="15.75" hidden="1" thickBot="1">
      <c r="A56" s="197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1:12" hidden="1">
      <c r="A57" s="168" t="s">
        <v>113</v>
      </c>
      <c r="B57" s="169"/>
      <c r="C57" s="169"/>
      <c r="D57" s="170"/>
      <c r="E57" s="55"/>
      <c r="F57" s="189" t="s">
        <v>114</v>
      </c>
      <c r="G57" s="190"/>
      <c r="H57" s="174" t="s">
        <v>30</v>
      </c>
      <c r="I57" s="160" t="s">
        <v>31</v>
      </c>
      <c r="J57" s="140"/>
      <c r="K57" s="140"/>
      <c r="L57" s="141"/>
    </row>
    <row r="58" spans="1:12" ht="15.75" hidden="1" thickBot="1">
      <c r="A58" s="171"/>
      <c r="B58" s="172"/>
      <c r="C58" s="172"/>
      <c r="D58" s="173"/>
      <c r="E58" s="56"/>
      <c r="F58" s="191"/>
      <c r="G58" s="192"/>
      <c r="H58" s="175"/>
      <c r="I58" s="161" t="s">
        <v>32</v>
      </c>
      <c r="J58" s="144"/>
      <c r="K58" s="144"/>
      <c r="L58" s="145"/>
    </row>
    <row r="59" spans="1:12" ht="15.75" hidden="1" thickBot="1">
      <c r="A59" s="186" t="s">
        <v>117</v>
      </c>
      <c r="B59" s="187"/>
      <c r="C59" s="187"/>
      <c r="D59" s="188"/>
      <c r="E59" s="57"/>
      <c r="F59" s="112"/>
      <c r="G59" s="113"/>
      <c r="H59" s="58"/>
      <c r="I59" s="165"/>
      <c r="J59" s="166"/>
      <c r="K59" s="166"/>
      <c r="L59" s="167"/>
    </row>
    <row r="60" spans="1:12" ht="45.75" hidden="1" customHeight="1" thickBot="1">
      <c r="A60" s="186" t="s">
        <v>129</v>
      </c>
      <c r="B60" s="187"/>
      <c r="C60" s="187"/>
      <c r="D60" s="188"/>
      <c r="E60" s="57"/>
      <c r="F60" s="112">
        <v>258</v>
      </c>
      <c r="G60" s="113"/>
      <c r="H60" s="59">
        <f>I60/F60</f>
        <v>38978.081472868216</v>
      </c>
      <c r="I60" s="183">
        <f>8480600.03+619556.19+956188.8</f>
        <v>10056345.02</v>
      </c>
      <c r="J60" s="184"/>
      <c r="K60" s="184"/>
      <c r="L60" s="185"/>
    </row>
    <row r="61" spans="1:12" ht="15.75" hidden="1" thickBot="1">
      <c r="A61" s="186" t="s">
        <v>118</v>
      </c>
      <c r="B61" s="187"/>
      <c r="C61" s="187"/>
      <c r="D61" s="188"/>
      <c r="E61" s="57"/>
      <c r="F61" s="112"/>
      <c r="G61" s="113"/>
      <c r="H61" s="59"/>
      <c r="I61" s="183"/>
      <c r="J61" s="184"/>
      <c r="K61" s="184"/>
      <c r="L61" s="185"/>
    </row>
    <row r="62" spans="1:12" ht="15.75" hidden="1" thickBot="1">
      <c r="A62" s="186"/>
      <c r="B62" s="187"/>
      <c r="C62" s="187"/>
      <c r="D62" s="188"/>
      <c r="E62" s="57"/>
      <c r="F62" s="112"/>
      <c r="G62" s="113"/>
      <c r="H62" s="59"/>
      <c r="I62" s="183"/>
      <c r="J62" s="184"/>
      <c r="K62" s="184"/>
      <c r="L62" s="185"/>
    </row>
    <row r="63" spans="1:12" ht="15.75" hidden="1" thickBot="1">
      <c r="A63" s="186"/>
      <c r="B63" s="187"/>
      <c r="C63" s="187"/>
      <c r="D63" s="188"/>
      <c r="E63" s="57"/>
      <c r="F63" s="112"/>
      <c r="G63" s="113"/>
      <c r="H63" s="59"/>
      <c r="I63" s="183"/>
      <c r="J63" s="184"/>
      <c r="K63" s="184"/>
      <c r="L63" s="185"/>
    </row>
    <row r="64" spans="1:12" ht="36.75" hidden="1" customHeight="1" thickBot="1">
      <c r="A64" s="186" t="s">
        <v>33</v>
      </c>
      <c r="B64" s="187"/>
      <c r="C64" s="187"/>
      <c r="D64" s="201"/>
      <c r="E64" s="57"/>
      <c r="F64" s="202"/>
      <c r="G64" s="113"/>
      <c r="H64" s="59"/>
      <c r="I64" s="183"/>
      <c r="J64" s="184"/>
      <c r="K64" s="184"/>
      <c r="L64" s="185"/>
    </row>
    <row r="65" spans="1:12" ht="15.75" hidden="1" thickBot="1">
      <c r="A65" s="186" t="s">
        <v>130</v>
      </c>
      <c r="B65" s="187"/>
      <c r="C65" s="187"/>
      <c r="D65" s="188"/>
      <c r="E65" s="57"/>
      <c r="F65" s="112">
        <v>99</v>
      </c>
      <c r="G65" s="113"/>
      <c r="H65" s="59">
        <f>I65/F65</f>
        <v>6066.4060606060602</v>
      </c>
      <c r="I65" s="183">
        <f>618691.2-18117</f>
        <v>600574.19999999995</v>
      </c>
      <c r="J65" s="184"/>
      <c r="K65" s="184"/>
      <c r="L65" s="185"/>
    </row>
    <row r="66" spans="1:12" ht="15.75" hidden="1" thickBot="1">
      <c r="A66" s="186"/>
      <c r="B66" s="187"/>
      <c r="C66" s="187"/>
      <c r="D66" s="188"/>
      <c r="E66" s="57"/>
      <c r="F66" s="112"/>
      <c r="G66" s="113"/>
      <c r="H66" s="58"/>
      <c r="I66" s="165"/>
      <c r="J66" s="166"/>
      <c r="K66" s="166"/>
      <c r="L66" s="167"/>
    </row>
    <row r="67" spans="1:12" ht="15.75" hidden="1" thickBot="1">
      <c r="A67" s="186"/>
      <c r="B67" s="187"/>
      <c r="C67" s="187"/>
      <c r="D67" s="188"/>
      <c r="E67" s="57"/>
      <c r="F67" s="112"/>
      <c r="G67" s="113"/>
      <c r="H67" s="58"/>
      <c r="I67" s="165"/>
      <c r="J67" s="166"/>
      <c r="K67" s="166"/>
      <c r="L67" s="167"/>
    </row>
    <row r="68" spans="1:12" hidden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idden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1:12" hidden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idden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idden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2" hidden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idden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1:12" hidden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1:12" hidden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idden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hidden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idden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idden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1:12" hidden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idden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1:12" hidden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1:12" hidden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idden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hidden="1">
      <c r="A87" s="109" t="s">
        <v>119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5" hidden="1" customHeight="1">
      <c r="A88" s="203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</row>
    <row r="89" spans="1:12" ht="15.75" hidden="1" thickBot="1">
      <c r="A89" s="203" t="s">
        <v>34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</row>
    <row r="90" spans="1:12" ht="15.75" hidden="1" thickBot="1">
      <c r="A90" s="204" t="s">
        <v>113</v>
      </c>
      <c r="B90" s="205"/>
      <c r="C90" s="205"/>
      <c r="D90" s="205"/>
      <c r="E90" s="205"/>
      <c r="F90" s="206"/>
      <c r="G90" s="168" t="s">
        <v>35</v>
      </c>
      <c r="H90" s="169"/>
      <c r="I90" s="190"/>
      <c r="J90" s="207"/>
      <c r="K90" s="207"/>
      <c r="L90" s="207"/>
    </row>
    <row r="91" spans="1:12" ht="15.75" hidden="1" thickBot="1">
      <c r="A91" s="159">
        <v>1</v>
      </c>
      <c r="B91" s="157"/>
      <c r="C91" s="157"/>
      <c r="D91" s="157"/>
      <c r="E91" s="157"/>
      <c r="F91" s="157"/>
      <c r="G91" s="159">
        <v>2</v>
      </c>
      <c r="H91" s="157"/>
      <c r="I91" s="158"/>
      <c r="J91" s="203"/>
      <c r="K91" s="203"/>
      <c r="L91" s="203"/>
    </row>
    <row r="92" spans="1:12" hidden="1">
      <c r="A92" s="208" t="s">
        <v>36</v>
      </c>
      <c r="B92" s="209"/>
      <c r="C92" s="209"/>
      <c r="D92" s="209"/>
      <c r="E92" s="209"/>
      <c r="F92" s="209"/>
      <c r="G92" s="176">
        <v>7660.2</v>
      </c>
      <c r="H92" s="105"/>
      <c r="I92" s="177"/>
      <c r="J92" s="203"/>
      <c r="K92" s="203"/>
      <c r="L92" s="203"/>
    </row>
    <row r="93" spans="1:12" ht="15.75" hidden="1" thickBot="1">
      <c r="A93" s="210"/>
      <c r="B93" s="211"/>
      <c r="C93" s="211"/>
      <c r="D93" s="211"/>
      <c r="E93" s="211"/>
      <c r="F93" s="211"/>
      <c r="G93" s="178"/>
      <c r="H93" s="123"/>
      <c r="I93" s="179"/>
      <c r="J93" s="203"/>
      <c r="K93" s="203"/>
      <c r="L93" s="203"/>
    </row>
    <row r="94" spans="1:12" ht="36" hidden="1" customHeight="1" thickBot="1">
      <c r="A94" s="130" t="s">
        <v>37</v>
      </c>
      <c r="B94" s="131"/>
      <c r="C94" s="131"/>
      <c r="D94" s="131"/>
      <c r="E94" s="131"/>
      <c r="F94" s="131"/>
      <c r="G94" s="159">
        <v>4345.1000000000004</v>
      </c>
      <c r="H94" s="157"/>
      <c r="I94" s="158"/>
      <c r="J94" s="203"/>
      <c r="K94" s="203"/>
      <c r="L94" s="203"/>
    </row>
    <row r="95" spans="1:12" ht="39.75" hidden="1" customHeight="1" thickBot="1">
      <c r="A95" s="133" t="s">
        <v>38</v>
      </c>
      <c r="B95" s="134"/>
      <c r="C95" s="134"/>
      <c r="D95" s="134"/>
      <c r="E95" s="134"/>
      <c r="F95" s="134"/>
      <c r="G95" s="160">
        <v>2535.9</v>
      </c>
      <c r="H95" s="140"/>
      <c r="I95" s="141"/>
      <c r="J95" s="203"/>
      <c r="K95" s="203"/>
      <c r="L95" s="203"/>
    </row>
    <row r="96" spans="1:12" ht="33" hidden="1" customHeight="1" thickBot="1">
      <c r="A96" s="130" t="s">
        <v>39</v>
      </c>
      <c r="B96" s="131"/>
      <c r="C96" s="131"/>
      <c r="D96" s="131"/>
      <c r="E96" s="131"/>
      <c r="F96" s="131"/>
      <c r="G96" s="159"/>
      <c r="H96" s="157"/>
      <c r="I96" s="158"/>
      <c r="J96" s="203"/>
      <c r="K96" s="203"/>
      <c r="L96" s="203"/>
    </row>
    <row r="97" spans="1:12" ht="36" hidden="1" customHeight="1" thickBot="1">
      <c r="A97" s="133" t="s">
        <v>40</v>
      </c>
      <c r="B97" s="134"/>
      <c r="C97" s="134"/>
      <c r="D97" s="134"/>
      <c r="E97" s="134"/>
      <c r="F97" s="134"/>
      <c r="G97" s="160"/>
      <c r="H97" s="140"/>
      <c r="I97" s="141"/>
      <c r="J97" s="203"/>
      <c r="K97" s="203"/>
      <c r="L97" s="203"/>
    </row>
    <row r="98" spans="1:12" ht="37.5" hidden="1" customHeight="1" thickBot="1">
      <c r="A98" s="130" t="s">
        <v>41</v>
      </c>
      <c r="B98" s="131"/>
      <c r="C98" s="131"/>
      <c r="D98" s="131"/>
      <c r="E98" s="131"/>
      <c r="F98" s="131"/>
      <c r="G98" s="159"/>
      <c r="H98" s="157"/>
      <c r="I98" s="158"/>
      <c r="J98" s="203"/>
      <c r="K98" s="203"/>
      <c r="L98" s="203"/>
    </row>
    <row r="99" spans="1:12" ht="15.75" hidden="1" thickBot="1">
      <c r="A99" s="133"/>
      <c r="B99" s="134"/>
      <c r="C99" s="134"/>
      <c r="D99" s="134"/>
      <c r="E99" s="134"/>
      <c r="F99" s="134"/>
      <c r="G99" s="160"/>
      <c r="H99" s="140"/>
      <c r="I99" s="141"/>
      <c r="J99" s="203"/>
      <c r="K99" s="203"/>
      <c r="L99" s="203"/>
    </row>
    <row r="100" spans="1:12" ht="29.25" hidden="1" customHeight="1" thickBot="1">
      <c r="A100" s="130" t="s">
        <v>42</v>
      </c>
      <c r="B100" s="131"/>
      <c r="C100" s="131"/>
      <c r="D100" s="131"/>
      <c r="E100" s="131"/>
      <c r="F100" s="131"/>
      <c r="G100" s="159"/>
      <c r="H100" s="157"/>
      <c r="I100" s="158"/>
      <c r="J100" s="203"/>
      <c r="K100" s="203"/>
      <c r="L100" s="203"/>
    </row>
    <row r="101" spans="1:12" ht="15.75" hidden="1" thickBot="1">
      <c r="A101" s="133" t="s">
        <v>43</v>
      </c>
      <c r="B101" s="134"/>
      <c r="C101" s="134"/>
      <c r="D101" s="134"/>
      <c r="E101" s="134"/>
      <c r="F101" s="134"/>
      <c r="G101" s="160"/>
      <c r="H101" s="140"/>
      <c r="I101" s="141"/>
      <c r="J101" s="203"/>
      <c r="K101" s="203"/>
      <c r="L101" s="203"/>
    </row>
    <row r="102" spans="1:12" ht="15.75" hidden="1" thickBot="1">
      <c r="A102" s="130" t="s">
        <v>44</v>
      </c>
      <c r="B102" s="131"/>
      <c r="C102" s="131"/>
      <c r="D102" s="131"/>
      <c r="E102" s="131"/>
      <c r="F102" s="131"/>
      <c r="G102" s="165"/>
      <c r="H102" s="166"/>
      <c r="I102" s="167"/>
      <c r="J102" s="212"/>
      <c r="K102" s="212"/>
      <c r="L102" s="212"/>
    </row>
    <row r="103" spans="1:12" ht="15.75" hidden="1" thickBot="1">
      <c r="A103" s="130" t="s">
        <v>45</v>
      </c>
      <c r="B103" s="131"/>
      <c r="C103" s="131"/>
      <c r="D103" s="131"/>
      <c r="E103" s="131"/>
      <c r="F103" s="131"/>
      <c r="G103" s="159"/>
      <c r="H103" s="157"/>
      <c r="I103" s="158"/>
      <c r="J103" s="203"/>
      <c r="K103" s="203"/>
      <c r="L103" s="203"/>
    </row>
    <row r="104" spans="1:12" ht="15.75" hidden="1" thickBot="1">
      <c r="A104" s="133" t="s">
        <v>46</v>
      </c>
      <c r="B104" s="134"/>
      <c r="C104" s="134"/>
      <c r="D104" s="134"/>
      <c r="E104" s="134"/>
      <c r="F104" s="134"/>
      <c r="G104" s="160">
        <f>G107</f>
        <v>336.9</v>
      </c>
      <c r="H104" s="140"/>
      <c r="I104" s="141"/>
      <c r="J104" s="203"/>
      <c r="K104" s="203"/>
      <c r="L104" s="203"/>
    </row>
    <row r="105" spans="1:12" hidden="1">
      <c r="A105" s="133" t="s">
        <v>47</v>
      </c>
      <c r="B105" s="134"/>
      <c r="C105" s="134"/>
      <c r="D105" s="134"/>
      <c r="E105" s="134"/>
      <c r="F105" s="134"/>
      <c r="G105" s="160"/>
      <c r="H105" s="140"/>
      <c r="I105" s="141"/>
      <c r="J105" s="203"/>
      <c r="K105" s="203"/>
      <c r="L105" s="203"/>
    </row>
    <row r="106" spans="1:12" ht="15.75" hidden="1" thickBot="1">
      <c r="A106" s="102"/>
      <c r="B106" s="139"/>
      <c r="C106" s="139"/>
      <c r="D106" s="139"/>
      <c r="E106" s="139"/>
      <c r="F106" s="139"/>
      <c r="G106" s="213"/>
      <c r="H106" s="203"/>
      <c r="I106" s="143"/>
      <c r="J106" s="203"/>
      <c r="K106" s="203"/>
      <c r="L106" s="203"/>
    </row>
    <row r="107" spans="1:12" ht="26.25" hidden="1" customHeight="1" thickBot="1">
      <c r="A107" s="133" t="s">
        <v>48</v>
      </c>
      <c r="B107" s="134"/>
      <c r="C107" s="134"/>
      <c r="D107" s="134"/>
      <c r="E107" s="134"/>
      <c r="F107" s="134"/>
      <c r="G107" s="160">
        <v>336.9</v>
      </c>
      <c r="H107" s="140"/>
      <c r="I107" s="141"/>
      <c r="J107" s="203"/>
      <c r="K107" s="203"/>
      <c r="L107" s="203"/>
    </row>
    <row r="108" spans="1:12" ht="37.5" hidden="1" customHeight="1" thickBot="1">
      <c r="A108" s="130" t="s">
        <v>49</v>
      </c>
      <c r="B108" s="131"/>
      <c r="C108" s="131"/>
      <c r="D108" s="131"/>
      <c r="E108" s="131"/>
      <c r="F108" s="131"/>
      <c r="G108" s="159"/>
      <c r="H108" s="157"/>
      <c r="I108" s="158"/>
      <c r="J108" s="203"/>
      <c r="K108" s="203"/>
      <c r="L108" s="203"/>
    </row>
    <row r="109" spans="1:12" ht="37.5" hidden="1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61"/>
      <c r="K109" s="61"/>
      <c r="L109" s="61"/>
    </row>
    <row r="110" spans="1:12" ht="37.5" hidden="1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61"/>
      <c r="K110" s="61"/>
      <c r="L110" s="61"/>
    </row>
    <row r="111" spans="1:12" ht="37.5" hidden="1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61"/>
      <c r="K111" s="61"/>
      <c r="L111" s="61"/>
    </row>
    <row r="112" spans="1:12" ht="37.5" hidden="1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61"/>
      <c r="K112" s="61"/>
      <c r="L112" s="61"/>
    </row>
    <row r="113" spans="1:31" ht="37.5" hidden="1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61"/>
      <c r="K113" s="61"/>
      <c r="L113" s="61"/>
    </row>
    <row r="114" spans="1:31" ht="37.5" hidden="1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61"/>
      <c r="K114" s="61"/>
      <c r="L114" s="61"/>
    </row>
    <row r="115" spans="1:31" hidden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31" ht="15.75" hidden="1" customHeight="1">
      <c r="A116" s="109" t="s">
        <v>124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1:31" ht="15" hidden="1" customHeight="1">
      <c r="A117" s="109" t="s">
        <v>150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1:31" ht="9" hidden="1" customHeight="1" thickBot="1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</row>
    <row r="119" spans="1:31" ht="34.5" hidden="1" customHeight="1" thickBot="1">
      <c r="A119" s="240" t="s">
        <v>113</v>
      </c>
      <c r="B119" s="240"/>
      <c r="C119" s="240"/>
      <c r="D119" s="240"/>
      <c r="E119" s="241" t="s">
        <v>50</v>
      </c>
      <c r="F119" s="246" t="s">
        <v>115</v>
      </c>
      <c r="G119" s="246"/>
      <c r="H119" s="159" t="s">
        <v>51</v>
      </c>
      <c r="I119" s="214"/>
      <c r="J119" s="214"/>
      <c r="K119" s="214"/>
      <c r="L119" s="214"/>
      <c r="M119" s="214"/>
      <c r="N119" s="214"/>
      <c r="O119" s="215"/>
      <c r="P119" s="159" t="s">
        <v>52</v>
      </c>
      <c r="Q119" s="214"/>
      <c r="R119" s="214"/>
      <c r="S119" s="214"/>
      <c r="T119" s="214"/>
      <c r="U119" s="214"/>
      <c r="V119" s="214"/>
      <c r="W119" s="215"/>
      <c r="X119" s="159" t="s">
        <v>53</v>
      </c>
      <c r="Y119" s="214"/>
      <c r="Z119" s="214"/>
      <c r="AA119" s="214"/>
      <c r="AB119" s="214"/>
      <c r="AC119" s="214"/>
      <c r="AD119" s="214"/>
      <c r="AE119" s="215"/>
    </row>
    <row r="120" spans="1:31" ht="15.75" hidden="1" thickBot="1">
      <c r="A120" s="240"/>
      <c r="B120" s="240"/>
      <c r="C120" s="240"/>
      <c r="D120" s="240"/>
      <c r="E120" s="242"/>
      <c r="F120" s="246"/>
      <c r="G120" s="159"/>
      <c r="H120" s="237" t="s">
        <v>5</v>
      </c>
      <c r="I120" s="225" t="s">
        <v>54</v>
      </c>
      <c r="J120" s="226"/>
      <c r="K120" s="226"/>
      <c r="L120" s="226"/>
      <c r="M120" s="226"/>
      <c r="N120" s="226"/>
      <c r="O120" s="227"/>
      <c r="P120" s="237" t="s">
        <v>5</v>
      </c>
      <c r="Q120" s="225" t="s">
        <v>54</v>
      </c>
      <c r="R120" s="226"/>
      <c r="S120" s="226"/>
      <c r="T120" s="226"/>
      <c r="U120" s="226"/>
      <c r="V120" s="226"/>
      <c r="W120" s="227"/>
      <c r="X120" s="237" t="s">
        <v>5</v>
      </c>
      <c r="Y120" s="225" t="s">
        <v>54</v>
      </c>
      <c r="Z120" s="226"/>
      <c r="AA120" s="226"/>
      <c r="AB120" s="226"/>
      <c r="AC120" s="226"/>
      <c r="AD120" s="226"/>
      <c r="AE120" s="227"/>
    </row>
    <row r="121" spans="1:31" ht="123" hidden="1" customHeight="1" thickBot="1">
      <c r="A121" s="240"/>
      <c r="B121" s="240"/>
      <c r="C121" s="240"/>
      <c r="D121" s="240"/>
      <c r="E121" s="242"/>
      <c r="F121" s="246"/>
      <c r="G121" s="159"/>
      <c r="H121" s="238"/>
      <c r="I121" s="236" t="s">
        <v>116</v>
      </c>
      <c r="J121" s="218" t="s">
        <v>55</v>
      </c>
      <c r="K121" s="219"/>
      <c r="L121" s="216" t="s">
        <v>56</v>
      </c>
      <c r="M121" s="216" t="s">
        <v>57</v>
      </c>
      <c r="N121" s="224" t="s">
        <v>58</v>
      </c>
      <c r="O121" s="206"/>
      <c r="P121" s="238"/>
      <c r="Q121" s="236" t="s">
        <v>116</v>
      </c>
      <c r="R121" s="218" t="s">
        <v>55</v>
      </c>
      <c r="S121" s="219"/>
      <c r="T121" s="216" t="s">
        <v>56</v>
      </c>
      <c r="U121" s="216" t="s">
        <v>57</v>
      </c>
      <c r="V121" s="224" t="s">
        <v>58</v>
      </c>
      <c r="W121" s="206"/>
      <c r="X121" s="238"/>
      <c r="Y121" s="236" t="s">
        <v>116</v>
      </c>
      <c r="Z121" s="218" t="s">
        <v>55</v>
      </c>
      <c r="AA121" s="219"/>
      <c r="AB121" s="216" t="s">
        <v>56</v>
      </c>
      <c r="AC121" s="216" t="s">
        <v>57</v>
      </c>
      <c r="AD121" s="224" t="s">
        <v>58</v>
      </c>
      <c r="AE121" s="206"/>
    </row>
    <row r="122" spans="1:31" ht="45.75" hidden="1" customHeight="1" thickBot="1">
      <c r="A122" s="241"/>
      <c r="B122" s="241"/>
      <c r="C122" s="241"/>
      <c r="D122" s="241"/>
      <c r="E122" s="242"/>
      <c r="F122" s="174"/>
      <c r="G122" s="160"/>
      <c r="H122" s="239"/>
      <c r="I122" s="220"/>
      <c r="J122" s="220"/>
      <c r="K122" s="221"/>
      <c r="L122" s="217"/>
      <c r="M122" s="235"/>
      <c r="N122" s="2" t="s">
        <v>111</v>
      </c>
      <c r="O122" s="3" t="s">
        <v>59</v>
      </c>
      <c r="P122" s="239"/>
      <c r="Q122" s="220"/>
      <c r="R122" s="220"/>
      <c r="S122" s="221"/>
      <c r="T122" s="217"/>
      <c r="U122" s="235"/>
      <c r="V122" s="2" t="s">
        <v>111</v>
      </c>
      <c r="W122" s="3" t="s">
        <v>59</v>
      </c>
      <c r="X122" s="239"/>
      <c r="Y122" s="220"/>
      <c r="Z122" s="220"/>
      <c r="AA122" s="221"/>
      <c r="AB122" s="217"/>
      <c r="AC122" s="235"/>
      <c r="AD122" s="2" t="s">
        <v>111</v>
      </c>
      <c r="AE122" s="3" t="s">
        <v>59</v>
      </c>
    </row>
    <row r="123" spans="1:31" ht="15.75" hidden="1" thickBot="1">
      <c r="A123" s="243">
        <v>1</v>
      </c>
      <c r="B123" s="244"/>
      <c r="C123" s="244"/>
      <c r="D123" s="245"/>
      <c r="E123" s="63">
        <v>2</v>
      </c>
      <c r="F123" s="159">
        <v>3</v>
      </c>
      <c r="G123" s="247"/>
      <c r="H123" s="4">
        <v>4</v>
      </c>
      <c r="I123" s="5">
        <v>5</v>
      </c>
      <c r="J123" s="230">
        <v>6</v>
      </c>
      <c r="K123" s="231"/>
      <c r="L123" s="5">
        <v>7</v>
      </c>
      <c r="M123" s="6">
        <v>8</v>
      </c>
      <c r="N123" s="7">
        <v>9</v>
      </c>
      <c r="O123" s="8">
        <v>10</v>
      </c>
      <c r="P123" s="4">
        <v>4</v>
      </c>
      <c r="Q123" s="5">
        <v>5</v>
      </c>
      <c r="R123" s="230">
        <v>6</v>
      </c>
      <c r="S123" s="231"/>
      <c r="T123" s="5">
        <v>7</v>
      </c>
      <c r="U123" s="6">
        <v>8</v>
      </c>
      <c r="V123" s="7">
        <v>9</v>
      </c>
      <c r="W123" s="8">
        <v>10</v>
      </c>
      <c r="X123" s="4">
        <v>4</v>
      </c>
      <c r="Y123" s="5">
        <v>5</v>
      </c>
      <c r="Z123" s="230">
        <v>6</v>
      </c>
      <c r="AA123" s="231"/>
      <c r="AB123" s="5">
        <v>7</v>
      </c>
      <c r="AC123" s="6">
        <v>8</v>
      </c>
      <c r="AD123" s="7">
        <v>9</v>
      </c>
      <c r="AE123" s="8">
        <v>10</v>
      </c>
    </row>
    <row r="124" spans="1:31" ht="35.25" hidden="1" customHeight="1" thickBot="1">
      <c r="A124" s="232" t="s">
        <v>60</v>
      </c>
      <c r="B124" s="232"/>
      <c r="C124" s="232"/>
      <c r="D124" s="232"/>
      <c r="E124" s="66">
        <v>100</v>
      </c>
      <c r="F124" s="248" t="s">
        <v>112</v>
      </c>
      <c r="G124" s="248"/>
      <c r="H124" s="10">
        <f>H127+H130+H131</f>
        <v>11166826.579999998</v>
      </c>
      <c r="I124" s="9">
        <f>I127</f>
        <v>10056345.02</v>
      </c>
      <c r="J124" s="222">
        <f>J130</f>
        <v>491790.36</v>
      </c>
      <c r="K124" s="223"/>
      <c r="L124" s="11"/>
      <c r="M124" s="12"/>
      <c r="N124" s="13">
        <f>N127+N131</f>
        <v>618691.19999999995</v>
      </c>
      <c r="O124" s="14"/>
      <c r="P124" s="10">
        <f>Q124+R124+T124+U124+V124</f>
        <v>11218196.99</v>
      </c>
      <c r="Q124" s="9">
        <f>Q127</f>
        <v>10085178.74</v>
      </c>
      <c r="R124" s="222">
        <f>R130</f>
        <v>514327.05</v>
      </c>
      <c r="S124" s="223"/>
      <c r="T124" s="11">
        <f>L124</f>
        <v>0</v>
      </c>
      <c r="U124" s="12">
        <f>M124</f>
        <v>0</v>
      </c>
      <c r="V124" s="13">
        <f>N124</f>
        <v>618691.19999999995</v>
      </c>
      <c r="W124" s="14">
        <f>O124</f>
        <v>0</v>
      </c>
      <c r="X124" s="10">
        <f>P124</f>
        <v>11218196.99</v>
      </c>
      <c r="Y124" s="9">
        <f>Y127</f>
        <v>10085178.74</v>
      </c>
      <c r="Z124" s="222">
        <f>Z130</f>
        <v>514327.05</v>
      </c>
      <c r="AA124" s="223"/>
      <c r="AB124" s="11">
        <f>T124</f>
        <v>0</v>
      </c>
      <c r="AC124" s="12">
        <f>U124</f>
        <v>0</v>
      </c>
      <c r="AD124" s="13">
        <f>V124</f>
        <v>618691.19999999995</v>
      </c>
      <c r="AE124" s="14">
        <f>W124</f>
        <v>0</v>
      </c>
    </row>
    <row r="125" spans="1:31" ht="42.75" hidden="1" customHeight="1" thickBot="1">
      <c r="A125" s="234" t="s">
        <v>61</v>
      </c>
      <c r="B125" s="234"/>
      <c r="C125" s="234"/>
      <c r="D125" s="234"/>
      <c r="E125" s="67">
        <v>110</v>
      </c>
      <c r="F125" s="233" t="s">
        <v>142</v>
      </c>
      <c r="G125" s="233"/>
      <c r="H125" s="15"/>
      <c r="I125" s="16" t="s">
        <v>112</v>
      </c>
      <c r="J125" s="228" t="s">
        <v>112</v>
      </c>
      <c r="K125" s="229"/>
      <c r="L125" s="17" t="s">
        <v>112</v>
      </c>
      <c r="M125" s="12" t="s">
        <v>112</v>
      </c>
      <c r="N125" s="13"/>
      <c r="O125" s="14" t="s">
        <v>112</v>
      </c>
      <c r="P125" s="15"/>
      <c r="Q125" s="16" t="s">
        <v>112</v>
      </c>
      <c r="R125" s="228" t="s">
        <v>112</v>
      </c>
      <c r="S125" s="229"/>
      <c r="T125" s="17" t="s">
        <v>112</v>
      </c>
      <c r="U125" s="12" t="s">
        <v>112</v>
      </c>
      <c r="V125" s="13">
        <f>N125</f>
        <v>0</v>
      </c>
      <c r="W125" s="14" t="s">
        <v>112</v>
      </c>
      <c r="X125" s="15"/>
      <c r="Y125" s="16" t="s">
        <v>112</v>
      </c>
      <c r="Z125" s="228" t="s">
        <v>112</v>
      </c>
      <c r="AA125" s="229"/>
      <c r="AB125" s="17" t="s">
        <v>112</v>
      </c>
      <c r="AC125" s="12" t="s">
        <v>112</v>
      </c>
      <c r="AD125" s="13">
        <f>V125</f>
        <v>0</v>
      </c>
      <c r="AE125" s="14" t="s">
        <v>112</v>
      </c>
    </row>
    <row r="126" spans="1:31" ht="15.75" hidden="1" thickBot="1">
      <c r="A126" s="249"/>
      <c r="B126" s="249"/>
      <c r="C126" s="249"/>
      <c r="D126" s="249"/>
      <c r="E126" s="65"/>
      <c r="F126" s="233"/>
      <c r="G126" s="233"/>
      <c r="H126" s="15"/>
      <c r="I126" s="16"/>
      <c r="J126" s="228"/>
      <c r="K126" s="229"/>
      <c r="L126" s="17"/>
      <c r="M126" s="12"/>
      <c r="N126" s="13"/>
      <c r="O126" s="14"/>
      <c r="P126" s="15"/>
      <c r="Q126" s="16"/>
      <c r="R126" s="228"/>
      <c r="S126" s="229"/>
      <c r="T126" s="17"/>
      <c r="U126" s="12"/>
      <c r="V126" s="13"/>
      <c r="W126" s="14"/>
      <c r="X126" s="15"/>
      <c r="Y126" s="16"/>
      <c r="Z126" s="228"/>
      <c r="AA126" s="229"/>
      <c r="AB126" s="17"/>
      <c r="AC126" s="12"/>
      <c r="AD126" s="13"/>
      <c r="AE126" s="14"/>
    </row>
    <row r="127" spans="1:31" ht="15.75" hidden="1" thickBot="1">
      <c r="A127" s="234" t="s">
        <v>62</v>
      </c>
      <c r="B127" s="234"/>
      <c r="C127" s="234"/>
      <c r="D127" s="234"/>
      <c r="E127" s="67">
        <v>120</v>
      </c>
      <c r="F127" s="240">
        <v>130</v>
      </c>
      <c r="G127" s="240"/>
      <c r="H127" s="15">
        <f>I127+N127</f>
        <v>10656919.219999999</v>
      </c>
      <c r="I127" s="16">
        <f>I134</f>
        <v>10056345.02</v>
      </c>
      <c r="J127" s="228" t="s">
        <v>112</v>
      </c>
      <c r="K127" s="229"/>
      <c r="L127" s="17" t="s">
        <v>112</v>
      </c>
      <c r="M127" s="12"/>
      <c r="N127" s="13">
        <f>N134-N131</f>
        <v>600574.19999999995</v>
      </c>
      <c r="O127" s="14"/>
      <c r="P127" s="15">
        <f>Q127+V127</f>
        <v>10685752.939999999</v>
      </c>
      <c r="Q127" s="16">
        <f>Q134</f>
        <v>10085178.74</v>
      </c>
      <c r="R127" s="228" t="s">
        <v>112</v>
      </c>
      <c r="S127" s="229"/>
      <c r="T127" s="17" t="s">
        <v>112</v>
      </c>
      <c r="U127" s="12">
        <f>M127</f>
        <v>0</v>
      </c>
      <c r="V127" s="13">
        <f>N127</f>
        <v>600574.19999999995</v>
      </c>
      <c r="W127" s="14"/>
      <c r="X127" s="15">
        <f>P127</f>
        <v>10685752.939999999</v>
      </c>
      <c r="Y127" s="16">
        <f>Q127</f>
        <v>10085178.74</v>
      </c>
      <c r="Z127" s="228" t="s">
        <v>112</v>
      </c>
      <c r="AA127" s="229"/>
      <c r="AB127" s="17" t="s">
        <v>112</v>
      </c>
      <c r="AC127" s="12">
        <f>U127</f>
        <v>0</v>
      </c>
      <c r="AD127" s="13">
        <f>V127</f>
        <v>600574.19999999995</v>
      </c>
      <c r="AE127" s="14"/>
    </row>
    <row r="128" spans="1:31" ht="36" hidden="1" customHeight="1" thickBot="1">
      <c r="A128" s="234" t="s">
        <v>63</v>
      </c>
      <c r="B128" s="234"/>
      <c r="C128" s="234"/>
      <c r="D128" s="234"/>
      <c r="E128" s="65">
        <v>130</v>
      </c>
      <c r="F128" s="240"/>
      <c r="G128" s="240"/>
      <c r="H128" s="15"/>
      <c r="I128" s="16" t="s">
        <v>112</v>
      </c>
      <c r="J128" s="228" t="s">
        <v>112</v>
      </c>
      <c r="K128" s="229"/>
      <c r="L128" s="17" t="s">
        <v>112</v>
      </c>
      <c r="M128" s="12" t="s">
        <v>112</v>
      </c>
      <c r="N128" s="13"/>
      <c r="O128" s="14" t="s">
        <v>112</v>
      </c>
      <c r="P128" s="15"/>
      <c r="Q128" s="16" t="s">
        <v>112</v>
      </c>
      <c r="R128" s="228" t="s">
        <v>112</v>
      </c>
      <c r="S128" s="229"/>
      <c r="T128" s="17" t="s">
        <v>112</v>
      </c>
      <c r="U128" s="12" t="s">
        <v>112</v>
      </c>
      <c r="V128" s="13">
        <f>N128</f>
        <v>0</v>
      </c>
      <c r="W128" s="14" t="s">
        <v>112</v>
      </c>
      <c r="X128" s="15"/>
      <c r="Y128" s="16" t="s">
        <v>112</v>
      </c>
      <c r="Z128" s="228" t="s">
        <v>112</v>
      </c>
      <c r="AA128" s="229"/>
      <c r="AB128" s="17" t="s">
        <v>112</v>
      </c>
      <c r="AC128" s="12" t="s">
        <v>112</v>
      </c>
      <c r="AD128" s="13">
        <f>V128</f>
        <v>0</v>
      </c>
      <c r="AE128" s="14" t="s">
        <v>112</v>
      </c>
    </row>
    <row r="129" spans="1:31" ht="79.5" hidden="1" customHeight="1" thickBot="1">
      <c r="A129" s="249" t="s">
        <v>64</v>
      </c>
      <c r="B129" s="249"/>
      <c r="C129" s="249"/>
      <c r="D129" s="249"/>
      <c r="E129" s="65">
        <v>140</v>
      </c>
      <c r="F129" s="240"/>
      <c r="G129" s="240"/>
      <c r="H129" s="15"/>
      <c r="I129" s="16" t="s">
        <v>112</v>
      </c>
      <c r="J129" s="228" t="s">
        <v>112</v>
      </c>
      <c r="K129" s="229"/>
      <c r="L129" s="17" t="s">
        <v>112</v>
      </c>
      <c r="M129" s="12" t="s">
        <v>112</v>
      </c>
      <c r="N129" s="13"/>
      <c r="O129" s="14" t="s">
        <v>112</v>
      </c>
      <c r="P129" s="15"/>
      <c r="Q129" s="16" t="s">
        <v>112</v>
      </c>
      <c r="R129" s="228" t="s">
        <v>112</v>
      </c>
      <c r="S129" s="229"/>
      <c r="T129" s="17" t="s">
        <v>112</v>
      </c>
      <c r="U129" s="12" t="s">
        <v>112</v>
      </c>
      <c r="V129" s="13">
        <f>N129</f>
        <v>0</v>
      </c>
      <c r="W129" s="14" t="s">
        <v>112</v>
      </c>
      <c r="X129" s="15"/>
      <c r="Y129" s="16" t="s">
        <v>112</v>
      </c>
      <c r="Z129" s="228" t="s">
        <v>112</v>
      </c>
      <c r="AA129" s="229"/>
      <c r="AB129" s="17" t="s">
        <v>112</v>
      </c>
      <c r="AC129" s="12" t="s">
        <v>112</v>
      </c>
      <c r="AD129" s="13">
        <f>V129</f>
        <v>0</v>
      </c>
      <c r="AE129" s="14" t="s">
        <v>112</v>
      </c>
    </row>
    <row r="130" spans="1:31" ht="35.25" hidden="1" customHeight="1" thickBot="1">
      <c r="A130" s="249" t="s">
        <v>65</v>
      </c>
      <c r="B130" s="249"/>
      <c r="C130" s="249"/>
      <c r="D130" s="249"/>
      <c r="E130" s="65">
        <v>150</v>
      </c>
      <c r="F130" s="240">
        <v>180</v>
      </c>
      <c r="G130" s="240"/>
      <c r="H130" s="15">
        <f>J130</f>
        <v>491790.36</v>
      </c>
      <c r="I130" s="16" t="s">
        <v>112</v>
      </c>
      <c r="J130" s="228">
        <f>J134</f>
        <v>491790.36</v>
      </c>
      <c r="K130" s="229"/>
      <c r="L130" s="17"/>
      <c r="M130" s="12" t="s">
        <v>112</v>
      </c>
      <c r="N130" s="13" t="s">
        <v>112</v>
      </c>
      <c r="O130" s="14" t="s">
        <v>112</v>
      </c>
      <c r="P130" s="15">
        <f>R130</f>
        <v>514327.05</v>
      </c>
      <c r="Q130" s="16" t="s">
        <v>112</v>
      </c>
      <c r="R130" s="228">
        <f>R134</f>
        <v>514327.05</v>
      </c>
      <c r="S130" s="229"/>
      <c r="T130" s="17">
        <f>L130</f>
        <v>0</v>
      </c>
      <c r="U130" s="12" t="s">
        <v>112</v>
      </c>
      <c r="V130" s="13" t="s">
        <v>112</v>
      </c>
      <c r="W130" s="14" t="s">
        <v>112</v>
      </c>
      <c r="X130" s="15">
        <f>P130</f>
        <v>514327.05</v>
      </c>
      <c r="Y130" s="16" t="s">
        <v>112</v>
      </c>
      <c r="Z130" s="228">
        <f>R130</f>
        <v>514327.05</v>
      </c>
      <c r="AA130" s="229"/>
      <c r="AB130" s="17">
        <f>T130</f>
        <v>0</v>
      </c>
      <c r="AC130" s="12" t="s">
        <v>112</v>
      </c>
      <c r="AD130" s="13" t="s">
        <v>112</v>
      </c>
      <c r="AE130" s="14" t="s">
        <v>112</v>
      </c>
    </row>
    <row r="131" spans="1:31" ht="15.75" hidden="1" thickBot="1">
      <c r="A131" s="249" t="s">
        <v>66</v>
      </c>
      <c r="B131" s="249"/>
      <c r="C131" s="249"/>
      <c r="D131" s="249"/>
      <c r="E131" s="65">
        <v>160</v>
      </c>
      <c r="F131" s="233" t="s">
        <v>170</v>
      </c>
      <c r="G131" s="233"/>
      <c r="H131" s="15">
        <f>N131</f>
        <v>18117</v>
      </c>
      <c r="I131" s="16" t="s">
        <v>112</v>
      </c>
      <c r="J131" s="228" t="s">
        <v>112</v>
      </c>
      <c r="K131" s="229"/>
      <c r="L131" s="17" t="s">
        <v>112</v>
      </c>
      <c r="M131" s="12" t="s">
        <v>112</v>
      </c>
      <c r="N131" s="13">
        <v>18117</v>
      </c>
      <c r="O131" s="14"/>
      <c r="P131" s="15">
        <f>H131</f>
        <v>18117</v>
      </c>
      <c r="Q131" s="16" t="s">
        <v>112</v>
      </c>
      <c r="R131" s="228" t="s">
        <v>112</v>
      </c>
      <c r="S131" s="229"/>
      <c r="T131" s="17" t="s">
        <v>112</v>
      </c>
      <c r="U131" s="12" t="s">
        <v>112</v>
      </c>
      <c r="V131" s="13">
        <f>N131</f>
        <v>18117</v>
      </c>
      <c r="W131" s="14"/>
      <c r="X131" s="15">
        <f>P131</f>
        <v>18117</v>
      </c>
      <c r="Y131" s="16" t="s">
        <v>112</v>
      </c>
      <c r="Z131" s="228" t="s">
        <v>112</v>
      </c>
      <c r="AA131" s="229"/>
      <c r="AB131" s="17" t="s">
        <v>112</v>
      </c>
      <c r="AC131" s="12" t="s">
        <v>112</v>
      </c>
      <c r="AD131" s="13">
        <f>V131</f>
        <v>18117</v>
      </c>
      <c r="AE131" s="14"/>
    </row>
    <row r="132" spans="1:31" ht="15.75" hidden="1" thickBot="1">
      <c r="A132" s="249" t="s">
        <v>67</v>
      </c>
      <c r="B132" s="249"/>
      <c r="C132" s="249"/>
      <c r="D132" s="249"/>
      <c r="E132" s="65">
        <v>180</v>
      </c>
      <c r="F132" s="240" t="s">
        <v>112</v>
      </c>
      <c r="G132" s="240"/>
      <c r="H132" s="15"/>
      <c r="I132" s="16" t="s">
        <v>112</v>
      </c>
      <c r="J132" s="228" t="s">
        <v>112</v>
      </c>
      <c r="K132" s="229"/>
      <c r="L132" s="17" t="s">
        <v>112</v>
      </c>
      <c r="M132" s="12" t="s">
        <v>112</v>
      </c>
      <c r="N132" s="13"/>
      <c r="O132" s="14" t="s">
        <v>112</v>
      </c>
      <c r="P132" s="15"/>
      <c r="Q132" s="16" t="s">
        <v>112</v>
      </c>
      <c r="R132" s="228" t="s">
        <v>112</v>
      </c>
      <c r="S132" s="229"/>
      <c r="T132" s="17" t="s">
        <v>112</v>
      </c>
      <c r="U132" s="12" t="s">
        <v>112</v>
      </c>
      <c r="V132" s="13"/>
      <c r="W132" s="14" t="s">
        <v>112</v>
      </c>
      <c r="X132" s="15"/>
      <c r="Y132" s="16" t="s">
        <v>112</v>
      </c>
      <c r="Z132" s="228" t="s">
        <v>112</v>
      </c>
      <c r="AA132" s="229"/>
      <c r="AB132" s="17" t="s">
        <v>112</v>
      </c>
      <c r="AC132" s="12" t="s">
        <v>112</v>
      </c>
      <c r="AD132" s="13"/>
      <c r="AE132" s="14" t="s">
        <v>112</v>
      </c>
    </row>
    <row r="133" spans="1:31" ht="16.5" hidden="1" thickBot="1">
      <c r="A133" s="250"/>
      <c r="B133" s="250"/>
      <c r="C133" s="250"/>
      <c r="D133" s="250"/>
      <c r="E133" s="68"/>
      <c r="F133" s="240"/>
      <c r="G133" s="240"/>
      <c r="H133" s="15"/>
      <c r="I133" s="16"/>
      <c r="J133" s="228"/>
      <c r="K133" s="229"/>
      <c r="L133" s="17"/>
      <c r="M133" s="12"/>
      <c r="N133" s="13"/>
      <c r="O133" s="14"/>
      <c r="P133" s="15"/>
      <c r="Q133" s="16"/>
      <c r="R133" s="228"/>
      <c r="S133" s="229"/>
      <c r="T133" s="17"/>
      <c r="U133" s="12"/>
      <c r="V133" s="13"/>
      <c r="W133" s="14"/>
      <c r="X133" s="15"/>
      <c r="Y133" s="16"/>
      <c r="Z133" s="228"/>
      <c r="AA133" s="229"/>
      <c r="AB133" s="17"/>
      <c r="AC133" s="12"/>
      <c r="AD133" s="13"/>
      <c r="AE133" s="14"/>
    </row>
    <row r="134" spans="1:31" ht="26.25" hidden="1" customHeight="1" thickBot="1">
      <c r="A134" s="251" t="s">
        <v>68</v>
      </c>
      <c r="B134" s="251"/>
      <c r="C134" s="251"/>
      <c r="D134" s="251"/>
      <c r="E134" s="65">
        <v>200</v>
      </c>
      <c r="F134" s="233" t="s">
        <v>143</v>
      </c>
      <c r="G134" s="233"/>
      <c r="H134" s="15">
        <f>I134+J134+N134</f>
        <v>11166826.579999998</v>
      </c>
      <c r="I134" s="16">
        <f>I135+I137+I145+I150+I147+I149</f>
        <v>10056345.02</v>
      </c>
      <c r="J134" s="228">
        <f>J136+J137+J145+J147+J149+J150</f>
        <v>491790.36</v>
      </c>
      <c r="K134" s="229"/>
      <c r="L134" s="17">
        <f>L136+L137+L145+L147+L149+L150</f>
        <v>0</v>
      </c>
      <c r="M134" s="17">
        <f>M136+M137+M145+M147+M149+M150</f>
        <v>0</v>
      </c>
      <c r="N134" s="69">
        <f>N136+N137+N145+N147+N149+N150</f>
        <v>618691.19999999995</v>
      </c>
      <c r="O134" s="14"/>
      <c r="P134" s="15">
        <f>Q134+R134+T134+U134+V134</f>
        <v>11218196.99</v>
      </c>
      <c r="Q134" s="16">
        <f>Q135+Q137+Q145+Q147+Q149+Q150</f>
        <v>10085178.74</v>
      </c>
      <c r="R134" s="228">
        <f>R136+R137+R145+R147+R149+R150</f>
        <v>514327.05</v>
      </c>
      <c r="S134" s="229"/>
      <c r="T134" s="17">
        <f>L134</f>
        <v>0</v>
      </c>
      <c r="U134" s="12">
        <f>M134</f>
        <v>0</v>
      </c>
      <c r="V134" s="16">
        <f>V135+V150+V145</f>
        <v>618691.19999999995</v>
      </c>
      <c r="W134" s="14"/>
      <c r="X134" s="15">
        <f t="shared" ref="X134:Z137" si="0">P134</f>
        <v>11218196.99</v>
      </c>
      <c r="Y134" s="16">
        <f t="shared" si="0"/>
        <v>10085178.74</v>
      </c>
      <c r="Z134" s="228">
        <f t="shared" si="0"/>
        <v>514327.05</v>
      </c>
      <c r="AA134" s="229"/>
      <c r="AB134" s="17">
        <f>T134</f>
        <v>0</v>
      </c>
      <c r="AC134" s="12">
        <f>U134</f>
        <v>0</v>
      </c>
      <c r="AD134" s="16">
        <f>AD135+AD150+AD145</f>
        <v>618691.19999999995</v>
      </c>
      <c r="AE134" s="14"/>
    </row>
    <row r="135" spans="1:31" ht="33" hidden="1" customHeight="1" thickBot="1">
      <c r="A135" s="249" t="s">
        <v>69</v>
      </c>
      <c r="B135" s="249"/>
      <c r="C135" s="249"/>
      <c r="D135" s="249"/>
      <c r="E135" s="65">
        <v>210</v>
      </c>
      <c r="F135" s="240" t="s">
        <v>169</v>
      </c>
      <c r="G135" s="240"/>
      <c r="H135" s="15">
        <f>I135+J135</f>
        <v>8499794.0600000005</v>
      </c>
      <c r="I135" s="16">
        <f>7509486.1+1560+956188.8</f>
        <v>8467234.9000000004</v>
      </c>
      <c r="J135" s="228">
        <f>J136</f>
        <v>32559.16</v>
      </c>
      <c r="K135" s="229"/>
      <c r="L135" s="17"/>
      <c r="M135" s="12"/>
      <c r="N135" s="16"/>
      <c r="O135" s="14"/>
      <c r="P135" s="15">
        <f>Q135+R135</f>
        <v>8522155.2599999998</v>
      </c>
      <c r="Q135" s="16">
        <f>I135</f>
        <v>8467234.9000000004</v>
      </c>
      <c r="R135" s="228">
        <f>R136</f>
        <v>54920.36</v>
      </c>
      <c r="S135" s="229"/>
      <c r="T135" s="17"/>
      <c r="U135" s="12"/>
      <c r="V135" s="16"/>
      <c r="W135" s="14"/>
      <c r="X135" s="15">
        <f t="shared" si="0"/>
        <v>8522155.2599999998</v>
      </c>
      <c r="Y135" s="16">
        <f t="shared" si="0"/>
        <v>8467234.9000000004</v>
      </c>
      <c r="Z135" s="228">
        <f t="shared" si="0"/>
        <v>54920.36</v>
      </c>
      <c r="AA135" s="229"/>
      <c r="AB135" s="17"/>
      <c r="AC135" s="12"/>
      <c r="AD135" s="16"/>
      <c r="AE135" s="14"/>
    </row>
    <row r="136" spans="1:31" ht="35.25" hidden="1" customHeight="1" thickBot="1">
      <c r="A136" s="249" t="s">
        <v>70</v>
      </c>
      <c r="B136" s="249"/>
      <c r="C136" s="249"/>
      <c r="D136" s="249"/>
      <c r="E136" s="65">
        <v>211</v>
      </c>
      <c r="F136" s="252" t="s">
        <v>168</v>
      </c>
      <c r="G136" s="253"/>
      <c r="H136" s="15">
        <f>I136+J136+L136+M136+N136</f>
        <v>8498234.0600000005</v>
      </c>
      <c r="I136" s="16">
        <f>7545040.06-35553.96+956188.8</f>
        <v>8465674.9000000004</v>
      </c>
      <c r="J136" s="228">
        <v>32559.16</v>
      </c>
      <c r="K136" s="229"/>
      <c r="L136" s="17"/>
      <c r="M136" s="12"/>
      <c r="N136" s="13"/>
      <c r="O136" s="14"/>
      <c r="P136" s="15">
        <f>Q136+R136+T136+U136+V136</f>
        <v>8520595.2599999998</v>
      </c>
      <c r="Q136" s="16">
        <f>I136</f>
        <v>8465674.9000000004</v>
      </c>
      <c r="R136" s="228">
        <f>J136+17174.5+5186.7</f>
        <v>54920.36</v>
      </c>
      <c r="S136" s="229"/>
      <c r="T136" s="17">
        <f t="shared" ref="T136:V137" si="1">L136</f>
        <v>0</v>
      </c>
      <c r="U136" s="12">
        <f t="shared" si="1"/>
        <v>0</v>
      </c>
      <c r="V136" s="13">
        <f t="shared" si="1"/>
        <v>0</v>
      </c>
      <c r="W136" s="14"/>
      <c r="X136" s="15">
        <f t="shared" si="0"/>
        <v>8520595.2599999998</v>
      </c>
      <c r="Y136" s="16">
        <f t="shared" si="0"/>
        <v>8465674.9000000004</v>
      </c>
      <c r="Z136" s="228">
        <f t="shared" si="0"/>
        <v>54920.36</v>
      </c>
      <c r="AA136" s="229"/>
      <c r="AB136" s="17">
        <f t="shared" ref="AB136:AD137" si="2">T136</f>
        <v>0</v>
      </c>
      <c r="AC136" s="12">
        <f t="shared" si="2"/>
        <v>0</v>
      </c>
      <c r="AD136" s="13">
        <f t="shared" si="2"/>
        <v>0</v>
      </c>
      <c r="AE136" s="14"/>
    </row>
    <row r="137" spans="1:31" ht="30" hidden="1" customHeight="1" thickBot="1">
      <c r="A137" s="249" t="s">
        <v>71</v>
      </c>
      <c r="B137" s="249"/>
      <c r="C137" s="249"/>
      <c r="D137" s="249"/>
      <c r="E137" s="65">
        <v>220</v>
      </c>
      <c r="F137" s="233" t="s">
        <v>167</v>
      </c>
      <c r="G137" s="233"/>
      <c r="H137" s="15">
        <f>I137+J137+L137+M137+N137</f>
        <v>450494</v>
      </c>
      <c r="I137" s="16"/>
      <c r="J137" s="228">
        <f>480490-6849-23147</f>
        <v>450494</v>
      </c>
      <c r="K137" s="229"/>
      <c r="L137" s="17"/>
      <c r="M137" s="12"/>
      <c r="N137" s="13"/>
      <c r="O137" s="14"/>
      <c r="P137" s="15">
        <f>Q137+R137+T137+U137+V137</f>
        <v>450494</v>
      </c>
      <c r="Q137" s="16">
        <f>I137</f>
        <v>0</v>
      </c>
      <c r="R137" s="228">
        <f>J137</f>
        <v>450494</v>
      </c>
      <c r="S137" s="229"/>
      <c r="T137" s="17">
        <f t="shared" si="1"/>
        <v>0</v>
      </c>
      <c r="U137" s="12">
        <f t="shared" si="1"/>
        <v>0</v>
      </c>
      <c r="V137" s="13">
        <f t="shared" si="1"/>
        <v>0</v>
      </c>
      <c r="W137" s="14"/>
      <c r="X137" s="15">
        <f t="shared" si="0"/>
        <v>450494</v>
      </c>
      <c r="Y137" s="16">
        <f t="shared" si="0"/>
        <v>0</v>
      </c>
      <c r="Z137" s="228">
        <f t="shared" si="0"/>
        <v>450494</v>
      </c>
      <c r="AA137" s="229"/>
      <c r="AB137" s="17">
        <f t="shared" si="2"/>
        <v>0</v>
      </c>
      <c r="AC137" s="12">
        <f t="shared" si="2"/>
        <v>0</v>
      </c>
      <c r="AD137" s="13">
        <f t="shared" si="2"/>
        <v>0</v>
      </c>
      <c r="AE137" s="14"/>
    </row>
    <row r="138" spans="1:31" ht="34.5" hidden="1" customHeight="1" thickBot="1">
      <c r="A138" s="240" t="s">
        <v>113</v>
      </c>
      <c r="B138" s="240"/>
      <c r="C138" s="240"/>
      <c r="D138" s="240"/>
      <c r="E138" s="241" t="s">
        <v>50</v>
      </c>
      <c r="F138" s="218" t="s">
        <v>115</v>
      </c>
      <c r="G138" s="254"/>
      <c r="H138" s="159" t="s">
        <v>51</v>
      </c>
      <c r="I138" s="214"/>
      <c r="J138" s="214"/>
      <c r="K138" s="214"/>
      <c r="L138" s="214"/>
      <c r="M138" s="214"/>
      <c r="N138" s="214"/>
      <c r="O138" s="215"/>
      <c r="P138" s="159" t="s">
        <v>52</v>
      </c>
      <c r="Q138" s="214"/>
      <c r="R138" s="214"/>
      <c r="S138" s="214"/>
      <c r="T138" s="214"/>
      <c r="U138" s="214"/>
      <c r="V138" s="214"/>
      <c r="W138" s="215"/>
      <c r="X138" s="159" t="s">
        <v>53</v>
      </c>
      <c r="Y138" s="214"/>
      <c r="Z138" s="214"/>
      <c r="AA138" s="214"/>
      <c r="AB138" s="214"/>
      <c r="AC138" s="214"/>
      <c r="AD138" s="214"/>
      <c r="AE138" s="215"/>
    </row>
    <row r="139" spans="1:31" ht="15.75" hidden="1" thickBot="1">
      <c r="A139" s="240"/>
      <c r="B139" s="240"/>
      <c r="C139" s="240"/>
      <c r="D139" s="240"/>
      <c r="E139" s="242"/>
      <c r="F139" s="255"/>
      <c r="G139" s="256"/>
      <c r="H139" s="237" t="s">
        <v>5</v>
      </c>
      <c r="I139" s="225" t="s">
        <v>54</v>
      </c>
      <c r="J139" s="226"/>
      <c r="K139" s="226"/>
      <c r="L139" s="226"/>
      <c r="M139" s="226"/>
      <c r="N139" s="226"/>
      <c r="O139" s="227"/>
      <c r="P139" s="237" t="s">
        <v>5</v>
      </c>
      <c r="Q139" s="225" t="s">
        <v>54</v>
      </c>
      <c r="R139" s="226"/>
      <c r="S139" s="226"/>
      <c r="T139" s="226"/>
      <c r="U139" s="226"/>
      <c r="V139" s="226"/>
      <c r="W139" s="227"/>
      <c r="X139" s="237" t="s">
        <v>5</v>
      </c>
      <c r="Y139" s="225" t="s">
        <v>54</v>
      </c>
      <c r="Z139" s="226"/>
      <c r="AA139" s="226"/>
      <c r="AB139" s="226"/>
      <c r="AC139" s="226"/>
      <c r="AD139" s="226"/>
      <c r="AE139" s="227"/>
    </row>
    <row r="140" spans="1:31" ht="123" hidden="1" customHeight="1" thickBot="1">
      <c r="A140" s="240"/>
      <c r="B140" s="240"/>
      <c r="C140" s="240"/>
      <c r="D140" s="240"/>
      <c r="E140" s="242"/>
      <c r="F140" s="255"/>
      <c r="G140" s="256"/>
      <c r="H140" s="238"/>
      <c r="I140" s="236" t="s">
        <v>116</v>
      </c>
      <c r="J140" s="218" t="s">
        <v>55</v>
      </c>
      <c r="K140" s="219"/>
      <c r="L140" s="216" t="s">
        <v>56</v>
      </c>
      <c r="M140" s="216" t="s">
        <v>57</v>
      </c>
      <c r="N140" s="224" t="s">
        <v>58</v>
      </c>
      <c r="O140" s="206"/>
      <c r="P140" s="238"/>
      <c r="Q140" s="236" t="s">
        <v>116</v>
      </c>
      <c r="R140" s="218" t="s">
        <v>55</v>
      </c>
      <c r="S140" s="219"/>
      <c r="T140" s="216" t="s">
        <v>56</v>
      </c>
      <c r="U140" s="216" t="s">
        <v>57</v>
      </c>
      <c r="V140" s="224" t="s">
        <v>58</v>
      </c>
      <c r="W140" s="206"/>
      <c r="X140" s="238"/>
      <c r="Y140" s="236" t="s">
        <v>116</v>
      </c>
      <c r="Z140" s="218" t="s">
        <v>55</v>
      </c>
      <c r="AA140" s="219"/>
      <c r="AB140" s="216" t="s">
        <v>56</v>
      </c>
      <c r="AC140" s="216" t="s">
        <v>57</v>
      </c>
      <c r="AD140" s="224" t="s">
        <v>58</v>
      </c>
      <c r="AE140" s="206"/>
    </row>
    <row r="141" spans="1:31" ht="44.25" hidden="1" customHeight="1" thickBot="1">
      <c r="A141" s="240"/>
      <c r="B141" s="240"/>
      <c r="C141" s="240"/>
      <c r="D141" s="240"/>
      <c r="E141" s="248"/>
      <c r="F141" s="257"/>
      <c r="G141" s="258"/>
      <c r="H141" s="239"/>
      <c r="I141" s="220"/>
      <c r="J141" s="220"/>
      <c r="K141" s="221"/>
      <c r="L141" s="217"/>
      <c r="M141" s="235"/>
      <c r="N141" s="2" t="s">
        <v>111</v>
      </c>
      <c r="O141" s="3" t="s">
        <v>59</v>
      </c>
      <c r="P141" s="239"/>
      <c r="Q141" s="220"/>
      <c r="R141" s="220"/>
      <c r="S141" s="221"/>
      <c r="T141" s="217"/>
      <c r="U141" s="235"/>
      <c r="V141" s="2" t="s">
        <v>111</v>
      </c>
      <c r="W141" s="3" t="s">
        <v>59</v>
      </c>
      <c r="X141" s="239"/>
      <c r="Y141" s="220"/>
      <c r="Z141" s="220"/>
      <c r="AA141" s="221"/>
      <c r="AB141" s="217"/>
      <c r="AC141" s="235"/>
      <c r="AD141" s="2" t="s">
        <v>111</v>
      </c>
      <c r="AE141" s="3" t="s">
        <v>59</v>
      </c>
    </row>
    <row r="142" spans="1:31" ht="15.75" hidden="1" thickBot="1">
      <c r="A142" s="243">
        <v>1</v>
      </c>
      <c r="B142" s="244"/>
      <c r="C142" s="244"/>
      <c r="D142" s="245"/>
      <c r="E142" s="63">
        <v>2</v>
      </c>
      <c r="F142" s="159">
        <v>3</v>
      </c>
      <c r="G142" s="247"/>
      <c r="H142" s="4">
        <v>4</v>
      </c>
      <c r="I142" s="5">
        <v>5</v>
      </c>
      <c r="J142" s="230">
        <v>6</v>
      </c>
      <c r="K142" s="231"/>
      <c r="L142" s="5">
        <v>7</v>
      </c>
      <c r="M142" s="6">
        <v>8</v>
      </c>
      <c r="N142" s="7">
        <v>9</v>
      </c>
      <c r="O142" s="8">
        <v>10</v>
      </c>
      <c r="P142" s="4">
        <v>4</v>
      </c>
      <c r="Q142" s="5">
        <v>5</v>
      </c>
      <c r="R142" s="230">
        <v>6</v>
      </c>
      <c r="S142" s="231"/>
      <c r="T142" s="5">
        <v>7</v>
      </c>
      <c r="U142" s="6">
        <v>8</v>
      </c>
      <c r="V142" s="7">
        <v>9</v>
      </c>
      <c r="W142" s="8">
        <v>10</v>
      </c>
      <c r="X142" s="4">
        <v>4</v>
      </c>
      <c r="Y142" s="5">
        <v>5</v>
      </c>
      <c r="Z142" s="230">
        <v>6</v>
      </c>
      <c r="AA142" s="231"/>
      <c r="AB142" s="5">
        <v>7</v>
      </c>
      <c r="AC142" s="6">
        <v>8</v>
      </c>
      <c r="AD142" s="7">
        <v>9</v>
      </c>
      <c r="AE142" s="8">
        <v>10</v>
      </c>
    </row>
    <row r="143" spans="1:31" ht="15.75" hidden="1" thickBot="1">
      <c r="A143" s="41"/>
      <c r="B143" s="52"/>
      <c r="C143" s="52"/>
      <c r="D143" s="53"/>
      <c r="E143" s="67"/>
      <c r="F143" s="70"/>
      <c r="G143" s="71"/>
      <c r="H143" s="15"/>
      <c r="I143" s="16"/>
      <c r="J143" s="323"/>
      <c r="K143" s="324"/>
      <c r="L143" s="17"/>
      <c r="M143" s="12"/>
      <c r="N143" s="13"/>
      <c r="O143" s="14"/>
      <c r="P143" s="15"/>
      <c r="Q143" s="16"/>
      <c r="R143" s="323"/>
      <c r="S143" s="324"/>
      <c r="T143" s="17"/>
      <c r="U143" s="12"/>
      <c r="V143" s="13"/>
      <c r="W143" s="14"/>
      <c r="X143" s="15"/>
      <c r="Y143" s="16"/>
      <c r="Z143" s="323"/>
      <c r="AA143" s="324"/>
      <c r="AB143" s="17"/>
      <c r="AC143" s="12"/>
      <c r="AD143" s="13"/>
      <c r="AE143" s="14"/>
    </row>
    <row r="144" spans="1:31" ht="15.75" hidden="1" thickBot="1">
      <c r="A144" s="159" t="s">
        <v>72</v>
      </c>
      <c r="B144" s="157"/>
      <c r="C144" s="157"/>
      <c r="D144" s="158"/>
      <c r="E144" s="67"/>
      <c r="F144" s="233"/>
      <c r="G144" s="233"/>
      <c r="H144" s="15"/>
      <c r="I144" s="16"/>
      <c r="J144" s="228"/>
      <c r="K144" s="229"/>
      <c r="L144" s="17"/>
      <c r="M144" s="12"/>
      <c r="N144" s="13"/>
      <c r="O144" s="14"/>
      <c r="P144" s="15"/>
      <c r="Q144" s="16"/>
      <c r="R144" s="228"/>
      <c r="S144" s="229"/>
      <c r="T144" s="17"/>
      <c r="U144" s="12"/>
      <c r="V144" s="13"/>
      <c r="W144" s="14"/>
      <c r="X144" s="15"/>
      <c r="Y144" s="16"/>
      <c r="Z144" s="228"/>
      <c r="AA144" s="229"/>
      <c r="AB144" s="17"/>
      <c r="AC144" s="12"/>
      <c r="AD144" s="13"/>
      <c r="AE144" s="14"/>
    </row>
    <row r="145" spans="1:31" ht="39.75" hidden="1" customHeight="1" thickBot="1">
      <c r="A145" s="249" t="s">
        <v>73</v>
      </c>
      <c r="B145" s="249"/>
      <c r="C145" s="249"/>
      <c r="D145" s="249"/>
      <c r="E145" s="65">
        <v>230</v>
      </c>
      <c r="F145" s="252" t="s">
        <v>166</v>
      </c>
      <c r="G145" s="253"/>
      <c r="H145" s="15">
        <f>I145+J145+L145+M145+N145</f>
        <v>30739.57</v>
      </c>
      <c r="I145" s="16">
        <v>30739.57</v>
      </c>
      <c r="J145" s="228"/>
      <c r="K145" s="229"/>
      <c r="L145" s="17"/>
      <c r="M145" s="12"/>
      <c r="N145" s="13"/>
      <c r="O145" s="14"/>
      <c r="P145" s="15">
        <f>Q145+R145+T145+U145+V145</f>
        <v>30739.57</v>
      </c>
      <c r="Q145" s="16">
        <f>I145</f>
        <v>30739.57</v>
      </c>
      <c r="R145" s="228">
        <f>J145</f>
        <v>0</v>
      </c>
      <c r="S145" s="229"/>
      <c r="T145" s="17">
        <f>L145</f>
        <v>0</v>
      </c>
      <c r="U145" s="12">
        <f>M145</f>
        <v>0</v>
      </c>
      <c r="V145" s="13">
        <f>N145</f>
        <v>0</v>
      </c>
      <c r="W145" s="14"/>
      <c r="X145" s="15">
        <f>P145</f>
        <v>30739.57</v>
      </c>
      <c r="Y145" s="16">
        <f>Q145</f>
        <v>30739.57</v>
      </c>
      <c r="Z145" s="228">
        <f>R145</f>
        <v>0</v>
      </c>
      <c r="AA145" s="229"/>
      <c r="AB145" s="17">
        <f>T145</f>
        <v>0</v>
      </c>
      <c r="AC145" s="12">
        <f>U145</f>
        <v>0</v>
      </c>
      <c r="AD145" s="13">
        <f>V145</f>
        <v>0</v>
      </c>
      <c r="AE145" s="14"/>
    </row>
    <row r="146" spans="1:31" ht="15.75" hidden="1" thickBot="1">
      <c r="A146" s="159" t="s">
        <v>72</v>
      </c>
      <c r="B146" s="157"/>
      <c r="C146" s="157"/>
      <c r="D146" s="158"/>
      <c r="E146" s="65"/>
      <c r="F146" s="233"/>
      <c r="G146" s="233"/>
      <c r="H146" s="15"/>
      <c r="I146" s="16"/>
      <c r="J146" s="228"/>
      <c r="K146" s="229"/>
      <c r="L146" s="17"/>
      <c r="M146" s="12"/>
      <c r="N146" s="13"/>
      <c r="O146" s="14"/>
      <c r="P146" s="15"/>
      <c r="Q146" s="16"/>
      <c r="R146" s="228"/>
      <c r="S146" s="229"/>
      <c r="T146" s="17"/>
      <c r="U146" s="12"/>
      <c r="V146" s="13">
        <f>N146</f>
        <v>0</v>
      </c>
      <c r="W146" s="14"/>
      <c r="X146" s="15"/>
      <c r="Y146" s="16"/>
      <c r="Z146" s="228"/>
      <c r="AA146" s="229"/>
      <c r="AB146" s="17"/>
      <c r="AC146" s="12"/>
      <c r="AD146" s="13">
        <f>V146</f>
        <v>0</v>
      </c>
      <c r="AE146" s="14"/>
    </row>
    <row r="147" spans="1:31" ht="36" hidden="1" customHeight="1" thickBot="1">
      <c r="A147" s="249" t="s">
        <v>74</v>
      </c>
      <c r="B147" s="249"/>
      <c r="C147" s="249"/>
      <c r="D147" s="249"/>
      <c r="E147" s="65">
        <v>240</v>
      </c>
      <c r="F147" s="233"/>
      <c r="G147" s="233"/>
      <c r="H147" s="15">
        <f>I147+J147+L147+M147+N147</f>
        <v>0</v>
      </c>
      <c r="I147" s="16"/>
      <c r="J147" s="228"/>
      <c r="K147" s="229"/>
      <c r="L147" s="17"/>
      <c r="M147" s="12"/>
      <c r="N147" s="13"/>
      <c r="O147" s="14"/>
      <c r="P147" s="15">
        <f>Q147+R147+T147+U147+V147</f>
        <v>0</v>
      </c>
      <c r="Q147" s="16">
        <f>I147</f>
        <v>0</v>
      </c>
      <c r="R147" s="228">
        <f>J147</f>
        <v>0</v>
      </c>
      <c r="S147" s="229"/>
      <c r="T147" s="17">
        <f>L147</f>
        <v>0</v>
      </c>
      <c r="U147" s="12">
        <f>M147</f>
        <v>0</v>
      </c>
      <c r="V147" s="13">
        <f>N147</f>
        <v>0</v>
      </c>
      <c r="W147" s="14"/>
      <c r="X147" s="15">
        <f>P147</f>
        <v>0</v>
      </c>
      <c r="Y147" s="16">
        <f>Q147</f>
        <v>0</v>
      </c>
      <c r="Z147" s="228">
        <f>R147</f>
        <v>0</v>
      </c>
      <c r="AA147" s="229"/>
      <c r="AB147" s="17">
        <f>T147</f>
        <v>0</v>
      </c>
      <c r="AC147" s="12">
        <f>U147</f>
        <v>0</v>
      </c>
      <c r="AD147" s="13">
        <f>V147</f>
        <v>0</v>
      </c>
      <c r="AE147" s="14"/>
    </row>
    <row r="148" spans="1:31" ht="15.75" hidden="1" thickBot="1">
      <c r="A148" s="249"/>
      <c r="B148" s="249"/>
      <c r="C148" s="249"/>
      <c r="D148" s="249"/>
      <c r="E148" s="65"/>
      <c r="F148" s="233"/>
      <c r="G148" s="233"/>
      <c r="H148" s="15"/>
      <c r="I148" s="16"/>
      <c r="J148" s="228"/>
      <c r="K148" s="229"/>
      <c r="L148" s="17"/>
      <c r="M148" s="12"/>
      <c r="N148" s="13"/>
      <c r="O148" s="14"/>
      <c r="P148" s="15"/>
      <c r="Q148" s="16"/>
      <c r="R148" s="228"/>
      <c r="S148" s="229"/>
      <c r="T148" s="17"/>
      <c r="U148" s="12"/>
      <c r="V148" s="13"/>
      <c r="W148" s="14"/>
      <c r="X148" s="15"/>
      <c r="Y148" s="16"/>
      <c r="Z148" s="228"/>
      <c r="AA148" s="229"/>
      <c r="AB148" s="17"/>
      <c r="AC148" s="12"/>
      <c r="AD148" s="13"/>
      <c r="AE148" s="14"/>
    </row>
    <row r="149" spans="1:31" ht="40.5" hidden="1" customHeight="1" thickBot="1">
      <c r="A149" s="249" t="s">
        <v>75</v>
      </c>
      <c r="B149" s="249"/>
      <c r="C149" s="249"/>
      <c r="D149" s="249"/>
      <c r="E149" s="65">
        <v>250</v>
      </c>
      <c r="F149" s="233"/>
      <c r="G149" s="233"/>
      <c r="H149" s="15">
        <f>I149+J149+L149+M149+N149</f>
        <v>0</v>
      </c>
      <c r="I149" s="16"/>
      <c r="J149" s="228"/>
      <c r="K149" s="229"/>
      <c r="L149" s="17"/>
      <c r="M149" s="12"/>
      <c r="N149" s="13"/>
      <c r="O149" s="14"/>
      <c r="P149" s="15">
        <f>Q149+R149+T149+U149+V149</f>
        <v>0</v>
      </c>
      <c r="Q149" s="16">
        <f>I149</f>
        <v>0</v>
      </c>
      <c r="R149" s="228">
        <f>J149</f>
        <v>0</v>
      </c>
      <c r="S149" s="229"/>
      <c r="T149" s="17">
        <f t="shared" ref="T149:V150" si="3">L149</f>
        <v>0</v>
      </c>
      <c r="U149" s="12">
        <f t="shared" si="3"/>
        <v>0</v>
      </c>
      <c r="V149" s="13">
        <f t="shared" si="3"/>
        <v>0</v>
      </c>
      <c r="W149" s="14"/>
      <c r="X149" s="15">
        <f t="shared" ref="X149:Z150" si="4">P149</f>
        <v>0</v>
      </c>
      <c r="Y149" s="16">
        <f t="shared" si="4"/>
        <v>0</v>
      </c>
      <c r="Z149" s="228">
        <f t="shared" si="4"/>
        <v>0</v>
      </c>
      <c r="AA149" s="229"/>
      <c r="AB149" s="17">
        <f t="shared" ref="AB149:AD150" si="5">T149</f>
        <v>0</v>
      </c>
      <c r="AC149" s="12">
        <f t="shared" si="5"/>
        <v>0</v>
      </c>
      <c r="AD149" s="13">
        <f t="shared" si="5"/>
        <v>0</v>
      </c>
      <c r="AE149" s="14"/>
    </row>
    <row r="150" spans="1:31" ht="43.5" hidden="1" customHeight="1" thickBot="1">
      <c r="A150" s="249" t="s">
        <v>76</v>
      </c>
      <c r="B150" s="249"/>
      <c r="C150" s="249"/>
      <c r="D150" s="249"/>
      <c r="E150" s="65">
        <v>260</v>
      </c>
      <c r="F150" s="233" t="s">
        <v>165</v>
      </c>
      <c r="G150" s="233"/>
      <c r="H150" s="15">
        <f>I150+J150+L150+M150+N150</f>
        <v>2185798.9499999997</v>
      </c>
      <c r="I150" s="16">
        <f>903260.4+619556.19+35553.96</f>
        <v>1558370.5499999998</v>
      </c>
      <c r="J150" s="228">
        <f>9533.2-796</f>
        <v>8737.2000000000007</v>
      </c>
      <c r="K150" s="229"/>
      <c r="L150" s="17"/>
      <c r="M150" s="12"/>
      <c r="N150" s="13">
        <v>618691.19999999995</v>
      </c>
      <c r="O150" s="14"/>
      <c r="P150" s="15">
        <f>Q150+R150+T150+U150+V150</f>
        <v>2214808.1599999997</v>
      </c>
      <c r="Q150" s="16">
        <f>I150+28833.72</f>
        <v>1587204.2699999998</v>
      </c>
      <c r="R150" s="228">
        <f>J150+175.49</f>
        <v>8912.69</v>
      </c>
      <c r="S150" s="229"/>
      <c r="T150" s="17">
        <f t="shared" si="3"/>
        <v>0</v>
      </c>
      <c r="U150" s="12">
        <f t="shared" si="3"/>
        <v>0</v>
      </c>
      <c r="V150" s="13">
        <f t="shared" si="3"/>
        <v>618691.19999999995</v>
      </c>
      <c r="W150" s="14"/>
      <c r="X150" s="15">
        <f t="shared" si="4"/>
        <v>2214808.1599999997</v>
      </c>
      <c r="Y150" s="16">
        <f t="shared" si="4"/>
        <v>1587204.2699999998</v>
      </c>
      <c r="Z150" s="228">
        <f t="shared" si="4"/>
        <v>8912.69</v>
      </c>
      <c r="AA150" s="229"/>
      <c r="AB150" s="17">
        <f t="shared" si="5"/>
        <v>0</v>
      </c>
      <c r="AC150" s="12">
        <f t="shared" si="5"/>
        <v>0</v>
      </c>
      <c r="AD150" s="13">
        <f t="shared" si="5"/>
        <v>618691.19999999995</v>
      </c>
      <c r="AE150" s="14"/>
    </row>
    <row r="151" spans="1:31" ht="15.75" hidden="1" thickBot="1">
      <c r="A151" s="130"/>
      <c r="B151" s="131"/>
      <c r="C151" s="131"/>
      <c r="D151" s="132"/>
      <c r="E151" s="65"/>
      <c r="F151" s="240"/>
      <c r="G151" s="240"/>
      <c r="H151" s="18"/>
      <c r="I151" s="19"/>
      <c r="J151" s="259"/>
      <c r="K151" s="260"/>
      <c r="L151" s="20"/>
      <c r="M151" s="21"/>
      <c r="N151" s="7"/>
      <c r="O151" s="8"/>
      <c r="P151" s="18"/>
      <c r="Q151" s="19"/>
      <c r="R151" s="259"/>
      <c r="S151" s="260"/>
      <c r="T151" s="20"/>
      <c r="U151" s="21"/>
      <c r="V151" s="7"/>
      <c r="W151" s="8"/>
      <c r="X151" s="18"/>
      <c r="Y151" s="19"/>
      <c r="Z151" s="259"/>
      <c r="AA151" s="260"/>
      <c r="AB151" s="20"/>
      <c r="AC151" s="21"/>
      <c r="AD151" s="7"/>
      <c r="AE151" s="8"/>
    </row>
    <row r="152" spans="1:31" ht="13.5" hidden="1" customHeight="1" thickBot="1">
      <c r="A152" s="249"/>
      <c r="B152" s="249"/>
      <c r="C152" s="249"/>
      <c r="D152" s="249"/>
      <c r="E152" s="65"/>
      <c r="F152" s="240"/>
      <c r="G152" s="240"/>
      <c r="H152" s="18"/>
      <c r="I152" s="19"/>
      <c r="J152" s="259"/>
      <c r="K152" s="260"/>
      <c r="L152" s="20"/>
      <c r="M152" s="21"/>
      <c r="N152" s="7"/>
      <c r="O152" s="8"/>
      <c r="P152" s="18"/>
      <c r="Q152" s="19"/>
      <c r="R152" s="259"/>
      <c r="S152" s="260"/>
      <c r="T152" s="20"/>
      <c r="U152" s="21"/>
      <c r="V152" s="7"/>
      <c r="W152" s="8"/>
      <c r="X152" s="18"/>
      <c r="Y152" s="19"/>
      <c r="Z152" s="259"/>
      <c r="AA152" s="260"/>
      <c r="AB152" s="20"/>
      <c r="AC152" s="21"/>
      <c r="AD152" s="7"/>
      <c r="AE152" s="8"/>
    </row>
    <row r="153" spans="1:31" ht="36.75" hidden="1" customHeight="1" thickBot="1">
      <c r="A153" s="251" t="s">
        <v>77</v>
      </c>
      <c r="B153" s="251"/>
      <c r="C153" s="251"/>
      <c r="D153" s="251"/>
      <c r="E153" s="72">
        <v>300</v>
      </c>
      <c r="F153" s="240" t="s">
        <v>112</v>
      </c>
      <c r="G153" s="240"/>
      <c r="H153" s="18"/>
      <c r="I153" s="19"/>
      <c r="J153" s="259"/>
      <c r="K153" s="260"/>
      <c r="L153" s="20"/>
      <c r="M153" s="21"/>
      <c r="N153" s="7"/>
      <c r="O153" s="8"/>
      <c r="P153" s="18"/>
      <c r="Q153" s="19"/>
      <c r="R153" s="259"/>
      <c r="S153" s="260"/>
      <c r="T153" s="20"/>
      <c r="U153" s="21"/>
      <c r="V153" s="7"/>
      <c r="W153" s="8"/>
      <c r="X153" s="18"/>
      <c r="Y153" s="19"/>
      <c r="Z153" s="259"/>
      <c r="AA153" s="260"/>
      <c r="AB153" s="20"/>
      <c r="AC153" s="21"/>
      <c r="AD153" s="7"/>
      <c r="AE153" s="8"/>
    </row>
    <row r="154" spans="1:31" ht="41.25" hidden="1" customHeight="1" thickBot="1">
      <c r="A154" s="249" t="s">
        <v>78</v>
      </c>
      <c r="B154" s="249"/>
      <c r="C154" s="249"/>
      <c r="D154" s="249"/>
      <c r="E154" s="65">
        <v>310</v>
      </c>
      <c r="F154" s="240"/>
      <c r="G154" s="240"/>
      <c r="H154" s="18"/>
      <c r="I154" s="19"/>
      <c r="J154" s="259"/>
      <c r="K154" s="260"/>
      <c r="L154" s="20"/>
      <c r="M154" s="21"/>
      <c r="N154" s="7"/>
      <c r="O154" s="8"/>
      <c r="P154" s="18"/>
      <c r="Q154" s="19"/>
      <c r="R154" s="259"/>
      <c r="S154" s="260"/>
      <c r="T154" s="20"/>
      <c r="U154" s="21"/>
      <c r="V154" s="7"/>
      <c r="W154" s="8"/>
      <c r="X154" s="18"/>
      <c r="Y154" s="19"/>
      <c r="Z154" s="259"/>
      <c r="AA154" s="260"/>
      <c r="AB154" s="20"/>
      <c r="AC154" s="21"/>
      <c r="AD154" s="7"/>
      <c r="AE154" s="8"/>
    </row>
    <row r="155" spans="1:31" ht="19.5" hidden="1" customHeight="1" thickBot="1">
      <c r="A155" s="249" t="s">
        <v>79</v>
      </c>
      <c r="B155" s="249"/>
      <c r="C155" s="249"/>
      <c r="D155" s="249"/>
      <c r="E155" s="65">
        <v>320</v>
      </c>
      <c r="F155" s="240"/>
      <c r="G155" s="240"/>
      <c r="H155" s="18"/>
      <c r="I155" s="19"/>
      <c r="J155" s="259"/>
      <c r="K155" s="260"/>
      <c r="L155" s="20"/>
      <c r="M155" s="21"/>
      <c r="N155" s="7"/>
      <c r="O155" s="8"/>
      <c r="P155" s="18"/>
      <c r="Q155" s="19"/>
      <c r="R155" s="259"/>
      <c r="S155" s="260"/>
      <c r="T155" s="20"/>
      <c r="U155" s="21"/>
      <c r="V155" s="7"/>
      <c r="W155" s="8"/>
      <c r="X155" s="18"/>
      <c r="Y155" s="19"/>
      <c r="Z155" s="259"/>
      <c r="AA155" s="260"/>
      <c r="AB155" s="20"/>
      <c r="AC155" s="21"/>
      <c r="AD155" s="7"/>
      <c r="AE155" s="8"/>
    </row>
    <row r="156" spans="1:31" ht="36" hidden="1" customHeight="1" thickBot="1">
      <c r="A156" s="251" t="s">
        <v>80</v>
      </c>
      <c r="B156" s="251"/>
      <c r="C156" s="251"/>
      <c r="D156" s="251"/>
      <c r="E156" s="72">
        <v>400</v>
      </c>
      <c r="F156" s="263"/>
      <c r="G156" s="263"/>
      <c r="H156" s="22"/>
      <c r="I156" s="23"/>
      <c r="J156" s="261"/>
      <c r="K156" s="262"/>
      <c r="L156" s="24"/>
      <c r="M156" s="25"/>
      <c r="N156" s="26"/>
      <c r="O156" s="27"/>
      <c r="P156" s="22"/>
      <c r="Q156" s="23"/>
      <c r="R156" s="261"/>
      <c r="S156" s="262"/>
      <c r="T156" s="24"/>
      <c r="U156" s="25"/>
      <c r="V156" s="26"/>
      <c r="W156" s="27"/>
      <c r="X156" s="22"/>
      <c r="Y156" s="23"/>
      <c r="Z156" s="261"/>
      <c r="AA156" s="262"/>
      <c r="AB156" s="24"/>
      <c r="AC156" s="25"/>
      <c r="AD156" s="26"/>
      <c r="AE156" s="27"/>
    </row>
    <row r="157" spans="1:31" ht="30.75" hidden="1" customHeight="1" thickBot="1">
      <c r="A157" s="249" t="s">
        <v>81</v>
      </c>
      <c r="B157" s="249"/>
      <c r="C157" s="249"/>
      <c r="D157" s="249"/>
      <c r="E157" s="65">
        <v>410</v>
      </c>
      <c r="F157" s="240"/>
      <c r="G157" s="240"/>
      <c r="H157" s="18"/>
      <c r="I157" s="19"/>
      <c r="J157" s="259"/>
      <c r="K157" s="260"/>
      <c r="L157" s="20"/>
      <c r="M157" s="21"/>
      <c r="N157" s="7"/>
      <c r="O157" s="8"/>
      <c r="P157" s="18"/>
      <c r="Q157" s="19"/>
      <c r="R157" s="259"/>
      <c r="S157" s="260"/>
      <c r="T157" s="20"/>
      <c r="U157" s="21"/>
      <c r="V157" s="7"/>
      <c r="W157" s="8"/>
      <c r="X157" s="18"/>
      <c r="Y157" s="19"/>
      <c r="Z157" s="259"/>
      <c r="AA157" s="260"/>
      <c r="AB157" s="20"/>
      <c r="AC157" s="21"/>
      <c r="AD157" s="7"/>
      <c r="AE157" s="8"/>
    </row>
    <row r="158" spans="1:31" ht="15.75" hidden="1" thickBot="1">
      <c r="A158" s="249" t="s">
        <v>82</v>
      </c>
      <c r="B158" s="249"/>
      <c r="C158" s="249"/>
      <c r="D158" s="249"/>
      <c r="E158" s="65">
        <v>420</v>
      </c>
      <c r="F158" s="240"/>
      <c r="G158" s="240"/>
      <c r="H158" s="18"/>
      <c r="I158" s="19"/>
      <c r="J158" s="259"/>
      <c r="K158" s="260"/>
      <c r="L158" s="20"/>
      <c r="M158" s="21"/>
      <c r="N158" s="7"/>
      <c r="O158" s="8"/>
      <c r="P158" s="18"/>
      <c r="Q158" s="19"/>
      <c r="R158" s="259"/>
      <c r="S158" s="260"/>
      <c r="T158" s="20"/>
      <c r="U158" s="21"/>
      <c r="V158" s="7"/>
      <c r="W158" s="8"/>
      <c r="X158" s="18"/>
      <c r="Y158" s="19"/>
      <c r="Z158" s="259"/>
      <c r="AA158" s="260"/>
      <c r="AB158" s="20"/>
      <c r="AC158" s="21"/>
      <c r="AD158" s="7"/>
      <c r="AE158" s="8"/>
    </row>
    <row r="159" spans="1:31" ht="34.5" hidden="1" customHeight="1" thickBot="1">
      <c r="A159" s="282" t="s">
        <v>83</v>
      </c>
      <c r="B159" s="283"/>
      <c r="C159" s="283"/>
      <c r="D159" s="284"/>
      <c r="E159" s="73">
        <v>500</v>
      </c>
      <c r="F159" s="241" t="s">
        <v>112</v>
      </c>
      <c r="G159" s="241"/>
      <c r="H159" s="35"/>
      <c r="I159" s="36"/>
      <c r="J159" s="264"/>
      <c r="K159" s="265"/>
      <c r="L159" s="37"/>
      <c r="M159" s="38"/>
      <c r="N159" s="39"/>
      <c r="O159" s="40"/>
      <c r="P159" s="35"/>
      <c r="Q159" s="36"/>
      <c r="R159" s="264"/>
      <c r="S159" s="265"/>
      <c r="T159" s="37"/>
      <c r="U159" s="38"/>
      <c r="V159" s="39"/>
      <c r="W159" s="40"/>
      <c r="X159" s="35"/>
      <c r="Y159" s="36"/>
      <c r="Z159" s="264"/>
      <c r="AA159" s="265"/>
      <c r="AB159" s="37"/>
      <c r="AC159" s="38"/>
      <c r="AD159" s="39"/>
      <c r="AE159" s="40"/>
    </row>
    <row r="160" spans="1:31" s="74" customFormat="1" ht="35.25" hidden="1" customHeight="1" thickBot="1">
      <c r="A160" s="251" t="s">
        <v>84</v>
      </c>
      <c r="B160" s="251"/>
      <c r="C160" s="251"/>
      <c r="D160" s="251"/>
      <c r="E160" s="72">
        <v>600</v>
      </c>
      <c r="F160" s="240" t="s">
        <v>112</v>
      </c>
      <c r="G160" s="240"/>
      <c r="H160" s="18"/>
      <c r="I160" s="19"/>
      <c r="J160" s="259"/>
      <c r="K160" s="260"/>
      <c r="L160" s="20"/>
      <c r="M160" s="21"/>
      <c r="N160" s="7"/>
      <c r="O160" s="8"/>
      <c r="P160" s="18"/>
      <c r="Q160" s="19"/>
      <c r="R160" s="259"/>
      <c r="S160" s="260"/>
      <c r="T160" s="20"/>
      <c r="U160" s="21"/>
      <c r="V160" s="7"/>
      <c r="W160" s="8"/>
      <c r="X160" s="18"/>
      <c r="Y160" s="19"/>
      <c r="Z160" s="259"/>
      <c r="AA160" s="260"/>
      <c r="AB160" s="20"/>
      <c r="AC160" s="21"/>
      <c r="AD160" s="7"/>
      <c r="AE160" s="8"/>
    </row>
    <row r="161" spans="1:31" s="78" customFormat="1" ht="10.5" hidden="1" customHeight="1">
      <c r="A161" s="75"/>
      <c r="B161" s="75"/>
      <c r="C161" s="75"/>
      <c r="D161" s="75"/>
      <c r="E161" s="76"/>
      <c r="F161" s="77"/>
      <c r="G161" s="77"/>
      <c r="H161" s="33"/>
      <c r="I161" s="34"/>
      <c r="J161" s="33"/>
      <c r="K161" s="34"/>
      <c r="L161" s="33"/>
      <c r="M161" s="34"/>
      <c r="N161" s="34"/>
      <c r="O161" s="34"/>
      <c r="P161" s="33"/>
      <c r="Q161" s="34"/>
      <c r="R161" s="33"/>
      <c r="S161" s="34"/>
      <c r="T161" s="33"/>
      <c r="U161" s="34"/>
      <c r="V161" s="34"/>
      <c r="W161" s="34"/>
      <c r="X161" s="33"/>
      <c r="Y161" s="34"/>
      <c r="Z161" s="33"/>
      <c r="AA161" s="34"/>
      <c r="AB161" s="33"/>
      <c r="AC161" s="34"/>
      <c r="AD161" s="34"/>
      <c r="AE161" s="34"/>
    </row>
    <row r="162" spans="1:31" s="78" customFormat="1" ht="10.5" hidden="1" customHeight="1">
      <c r="A162" s="75"/>
      <c r="B162" s="75"/>
      <c r="C162" s="75"/>
      <c r="D162" s="75"/>
      <c r="E162" s="76"/>
      <c r="F162" s="77"/>
      <c r="G162" s="77"/>
      <c r="H162" s="33"/>
      <c r="I162" s="34"/>
      <c r="J162" s="33"/>
      <c r="K162" s="34"/>
      <c r="L162" s="33"/>
      <c r="M162" s="34"/>
      <c r="N162" s="34"/>
      <c r="O162" s="34"/>
      <c r="P162" s="33"/>
      <c r="Q162" s="34"/>
      <c r="R162" s="33"/>
      <c r="S162" s="34"/>
      <c r="T162" s="33"/>
      <c r="U162" s="34"/>
      <c r="V162" s="34"/>
      <c r="W162" s="34"/>
      <c r="X162" s="33"/>
      <c r="Y162" s="34"/>
      <c r="Z162" s="33"/>
      <c r="AA162" s="34"/>
      <c r="AB162" s="33"/>
      <c r="AC162" s="34"/>
      <c r="AD162" s="34"/>
      <c r="AE162" s="34"/>
    </row>
    <row r="163" spans="1:31" ht="36.75" hidden="1" customHeight="1">
      <c r="A163" s="299" t="s">
        <v>85</v>
      </c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31" ht="27.75" hidden="1" customHeight="1" thickBot="1">
      <c r="A164" s="281" t="s">
        <v>151</v>
      </c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</row>
    <row r="165" spans="1:31" ht="31.5" hidden="1" customHeight="1" thickBot="1">
      <c r="A165" s="285" t="s">
        <v>113</v>
      </c>
      <c r="B165" s="286"/>
      <c r="C165" s="286"/>
      <c r="D165" s="287"/>
      <c r="E165" s="294" t="s">
        <v>50</v>
      </c>
      <c r="F165" s="294" t="s">
        <v>86</v>
      </c>
      <c r="G165" s="243" t="s">
        <v>87</v>
      </c>
      <c r="H165" s="273"/>
      <c r="I165" s="273"/>
      <c r="J165" s="273"/>
      <c r="K165" s="273"/>
      <c r="L165" s="273"/>
      <c r="M165" s="273"/>
      <c r="N165" s="273"/>
      <c r="O165" s="273"/>
      <c r="P165" s="273"/>
      <c r="Q165" s="274"/>
    </row>
    <row r="166" spans="1:31" ht="15.75" hidden="1" thickBot="1">
      <c r="A166" s="288"/>
      <c r="B166" s="289"/>
      <c r="C166" s="289"/>
      <c r="D166" s="290"/>
      <c r="E166" s="295"/>
      <c r="F166" s="295"/>
      <c r="G166" s="255" t="s">
        <v>88</v>
      </c>
      <c r="H166" s="275"/>
      <c r="I166" s="275"/>
      <c r="J166" s="276"/>
      <c r="K166" s="272" t="s">
        <v>54</v>
      </c>
      <c r="L166" s="273"/>
      <c r="M166" s="273"/>
      <c r="N166" s="273"/>
      <c r="O166" s="273"/>
      <c r="P166" s="273"/>
      <c r="Q166" s="274"/>
    </row>
    <row r="167" spans="1:31" hidden="1">
      <c r="A167" s="288"/>
      <c r="B167" s="289"/>
      <c r="C167" s="289"/>
      <c r="D167" s="290"/>
      <c r="E167" s="295"/>
      <c r="F167" s="295"/>
      <c r="G167" s="277"/>
      <c r="H167" s="275"/>
      <c r="I167" s="275"/>
      <c r="J167" s="276"/>
      <c r="K167" s="266" t="s">
        <v>89</v>
      </c>
      <c r="L167" s="267"/>
      <c r="M167" s="267"/>
      <c r="N167" s="268"/>
      <c r="O167" s="266" t="s">
        <v>90</v>
      </c>
      <c r="P167" s="267"/>
      <c r="Q167" s="268"/>
    </row>
    <row r="168" spans="1:31" ht="69" hidden="1" customHeight="1" thickBot="1">
      <c r="A168" s="288"/>
      <c r="B168" s="289"/>
      <c r="C168" s="289"/>
      <c r="D168" s="290"/>
      <c r="E168" s="295"/>
      <c r="F168" s="295"/>
      <c r="G168" s="278"/>
      <c r="H168" s="279"/>
      <c r="I168" s="279"/>
      <c r="J168" s="280"/>
      <c r="K168" s="269"/>
      <c r="L168" s="270"/>
      <c r="M168" s="270"/>
      <c r="N168" s="271"/>
      <c r="O168" s="269"/>
      <c r="P168" s="270"/>
      <c r="Q168" s="271"/>
    </row>
    <row r="169" spans="1:31" ht="51.75" hidden="1" thickBot="1">
      <c r="A169" s="291"/>
      <c r="B169" s="292"/>
      <c r="C169" s="292"/>
      <c r="D169" s="293"/>
      <c r="E169" s="296"/>
      <c r="F169" s="296"/>
      <c r="G169" s="297" t="s">
        <v>136</v>
      </c>
      <c r="H169" s="298"/>
      <c r="I169" s="28" t="s">
        <v>137</v>
      </c>
      <c r="J169" s="28" t="s">
        <v>138</v>
      </c>
      <c r="K169" s="297" t="s">
        <v>139</v>
      </c>
      <c r="L169" s="298"/>
      <c r="M169" s="28" t="s">
        <v>140</v>
      </c>
      <c r="N169" s="28" t="s">
        <v>141</v>
      </c>
      <c r="O169" s="81" t="s">
        <v>93</v>
      </c>
      <c r="P169" s="28" t="s">
        <v>91</v>
      </c>
      <c r="Q169" s="28" t="s">
        <v>92</v>
      </c>
    </row>
    <row r="170" spans="1:31" ht="15.75" hidden="1" thickBot="1">
      <c r="A170" s="302">
        <v>1</v>
      </c>
      <c r="B170" s="303"/>
      <c r="C170" s="303"/>
      <c r="D170" s="304"/>
      <c r="E170" s="82">
        <v>2</v>
      </c>
      <c r="F170" s="63">
        <v>3</v>
      </c>
      <c r="G170" s="243">
        <v>4</v>
      </c>
      <c r="H170" s="274"/>
      <c r="I170" s="29">
        <v>5</v>
      </c>
      <c r="J170" s="18">
        <v>6</v>
      </c>
      <c r="K170" s="272">
        <v>7</v>
      </c>
      <c r="L170" s="274"/>
      <c r="M170" s="29">
        <v>8</v>
      </c>
      <c r="N170" s="29">
        <v>9</v>
      </c>
      <c r="O170" s="80">
        <v>10</v>
      </c>
      <c r="P170" s="29">
        <v>11</v>
      </c>
      <c r="Q170" s="30">
        <v>12</v>
      </c>
    </row>
    <row r="171" spans="1:31" ht="34.5" hidden="1" customHeight="1" thickBot="1">
      <c r="A171" s="302" t="s">
        <v>94</v>
      </c>
      <c r="B171" s="303"/>
      <c r="C171" s="303"/>
      <c r="D171" s="304"/>
      <c r="E171" s="83" t="s">
        <v>95</v>
      </c>
      <c r="F171" s="63" t="s">
        <v>112</v>
      </c>
      <c r="G171" s="305">
        <f>K171</f>
        <v>2185798.9499999997</v>
      </c>
      <c r="H171" s="306"/>
      <c r="I171" s="31">
        <f>P150</f>
        <v>2214808.1599999997</v>
      </c>
      <c r="J171" s="15">
        <f>X150</f>
        <v>2214808.1599999997</v>
      </c>
      <c r="K171" s="307">
        <f>K172+K174</f>
        <v>2185798.9499999997</v>
      </c>
      <c r="L171" s="306"/>
      <c r="M171" s="31">
        <f>I171</f>
        <v>2214808.1599999997</v>
      </c>
      <c r="N171" s="31">
        <f>J171</f>
        <v>2214808.1599999997</v>
      </c>
      <c r="O171" s="84"/>
      <c r="P171" s="31"/>
      <c r="Q171" s="32"/>
    </row>
    <row r="172" spans="1:31" ht="73.5" hidden="1" customHeight="1" thickBot="1">
      <c r="A172" s="302" t="s">
        <v>96</v>
      </c>
      <c r="B172" s="303"/>
      <c r="C172" s="303"/>
      <c r="D172" s="304"/>
      <c r="E172" s="83" t="s">
        <v>97</v>
      </c>
      <c r="F172" s="63" t="s">
        <v>112</v>
      </c>
      <c r="G172" s="305">
        <f>K172</f>
        <v>30894.68</v>
      </c>
      <c r="H172" s="306"/>
      <c r="I172" s="31"/>
      <c r="J172" s="15"/>
      <c r="K172" s="307">
        <f>32446.07-1551.39</f>
        <v>30894.68</v>
      </c>
      <c r="L172" s="306"/>
      <c r="M172" s="31"/>
      <c r="N172" s="31"/>
      <c r="O172" s="84"/>
      <c r="P172" s="31"/>
      <c r="Q172" s="32"/>
    </row>
    <row r="173" spans="1:31" ht="15.75" hidden="1" thickBot="1">
      <c r="A173" s="302"/>
      <c r="B173" s="303"/>
      <c r="C173" s="303"/>
      <c r="D173" s="304"/>
      <c r="E173" s="83"/>
      <c r="F173" s="63"/>
      <c r="G173" s="305"/>
      <c r="H173" s="306"/>
      <c r="I173" s="31"/>
      <c r="J173" s="15"/>
      <c r="K173" s="307"/>
      <c r="L173" s="306"/>
      <c r="M173" s="31"/>
      <c r="N173" s="31"/>
      <c r="O173" s="84"/>
      <c r="P173" s="31"/>
      <c r="Q173" s="32"/>
    </row>
    <row r="174" spans="1:31" ht="39" hidden="1" customHeight="1" thickBot="1">
      <c r="A174" s="302" t="s">
        <v>98</v>
      </c>
      <c r="B174" s="303"/>
      <c r="C174" s="303"/>
      <c r="D174" s="304"/>
      <c r="E174" s="83" t="s">
        <v>99</v>
      </c>
      <c r="F174" s="63"/>
      <c r="G174" s="305">
        <f>K174</f>
        <v>2154904.2699999996</v>
      </c>
      <c r="H174" s="306"/>
      <c r="I174" s="31">
        <f>I171</f>
        <v>2214808.1599999997</v>
      </c>
      <c r="J174" s="15">
        <f>J171</f>
        <v>2214808.1599999997</v>
      </c>
      <c r="K174" s="307">
        <f>H150-K172</f>
        <v>2154904.2699999996</v>
      </c>
      <c r="L174" s="306"/>
      <c r="M174" s="31">
        <f>I174</f>
        <v>2214808.1599999997</v>
      </c>
      <c r="N174" s="31">
        <f>J171</f>
        <v>2214808.1599999997</v>
      </c>
      <c r="O174" s="84"/>
      <c r="P174" s="31"/>
      <c r="Q174" s="32"/>
    </row>
    <row r="175" spans="1:31" ht="39" hidden="1" customHeight="1" thickBot="1">
      <c r="A175" s="302" t="s">
        <v>98</v>
      </c>
      <c r="B175" s="303"/>
      <c r="C175" s="303"/>
      <c r="D175" s="304"/>
      <c r="E175" s="83" t="s">
        <v>99</v>
      </c>
      <c r="F175" s="63"/>
      <c r="G175" s="305">
        <f>1559467.73</f>
        <v>1559467.73</v>
      </c>
      <c r="H175" s="306"/>
      <c r="I175" s="31">
        <f>G175</f>
        <v>1559467.73</v>
      </c>
      <c r="J175" s="15">
        <f>G175</f>
        <v>1559467.73</v>
      </c>
      <c r="K175" s="307">
        <f>G175</f>
        <v>1559467.73</v>
      </c>
      <c r="L175" s="306"/>
      <c r="M175" s="31">
        <f>K175</f>
        <v>1559467.73</v>
      </c>
      <c r="N175" s="31">
        <f>K175</f>
        <v>1559467.73</v>
      </c>
      <c r="O175" s="84"/>
      <c r="P175" s="31"/>
      <c r="Q175" s="32"/>
    </row>
    <row r="176" spans="1:31" ht="15.75" hidden="1" thickBot="1">
      <c r="A176" s="302"/>
      <c r="B176" s="303"/>
      <c r="C176" s="303"/>
      <c r="D176" s="304"/>
      <c r="E176" s="83"/>
      <c r="F176" s="63"/>
      <c r="G176" s="305"/>
      <c r="H176" s="306"/>
      <c r="I176" s="31"/>
      <c r="J176" s="15"/>
      <c r="K176" s="307"/>
      <c r="L176" s="306"/>
      <c r="M176" s="31"/>
      <c r="N176" s="31"/>
      <c r="O176" s="84"/>
      <c r="P176" s="31"/>
      <c r="Q176" s="32"/>
    </row>
    <row r="177" spans="1:17" ht="15.75" hidden="1" thickBot="1">
      <c r="A177" s="315" t="s">
        <v>163</v>
      </c>
      <c r="B177" s="316"/>
      <c r="C177" s="316"/>
      <c r="D177" s="317"/>
      <c r="E177" s="83"/>
      <c r="F177" s="63"/>
      <c r="G177" s="305"/>
      <c r="H177" s="306"/>
      <c r="I177" s="31"/>
      <c r="J177" s="15"/>
      <c r="K177" s="307"/>
      <c r="L177" s="306"/>
      <c r="M177" s="31"/>
      <c r="N177" s="31"/>
      <c r="O177" s="84"/>
      <c r="P177" s="31"/>
      <c r="Q177" s="32"/>
    </row>
    <row r="178" spans="1:17" hidden="1">
      <c r="A178" s="308" t="s">
        <v>152</v>
      </c>
      <c r="B178" s="308"/>
      <c r="C178" s="308"/>
      <c r="D178" s="308"/>
      <c r="E178" s="85"/>
      <c r="F178" s="86"/>
      <c r="G178" s="300">
        <f t="shared" ref="G178:G184" si="6">K178</f>
        <v>0</v>
      </c>
      <c r="H178" s="301"/>
      <c r="I178" s="87">
        <f t="shared" ref="I178:J184" si="7">M178</f>
        <v>0</v>
      </c>
      <c r="J178" s="87">
        <f t="shared" si="7"/>
        <v>0</v>
      </c>
      <c r="K178" s="300">
        <v>0</v>
      </c>
      <c r="L178" s="301"/>
      <c r="M178" s="87">
        <v>0</v>
      </c>
      <c r="N178" s="87">
        <v>0</v>
      </c>
      <c r="O178" s="87"/>
      <c r="P178" s="87"/>
      <c r="Q178" s="87"/>
    </row>
    <row r="179" spans="1:17" hidden="1">
      <c r="A179" s="309" t="s">
        <v>153</v>
      </c>
      <c r="B179" s="309"/>
      <c r="C179" s="309"/>
      <c r="D179" s="309"/>
      <c r="E179" s="85"/>
      <c r="F179" s="86"/>
      <c r="G179" s="300">
        <f t="shared" si="6"/>
        <v>0</v>
      </c>
      <c r="H179" s="301"/>
      <c r="I179" s="87">
        <f t="shared" si="7"/>
        <v>0</v>
      </c>
      <c r="J179" s="87">
        <f t="shared" si="7"/>
        <v>0</v>
      </c>
      <c r="K179" s="300">
        <v>0</v>
      </c>
      <c r="L179" s="301"/>
      <c r="M179" s="87">
        <v>0</v>
      </c>
      <c r="N179" s="87">
        <v>0</v>
      </c>
      <c r="O179" s="87"/>
      <c r="P179" s="87"/>
      <c r="Q179" s="87"/>
    </row>
    <row r="180" spans="1:17" hidden="1">
      <c r="A180" s="309" t="s">
        <v>154</v>
      </c>
      <c r="B180" s="309"/>
      <c r="C180" s="309"/>
      <c r="D180" s="309"/>
      <c r="E180" s="85"/>
      <c r="F180" s="86"/>
      <c r="G180" s="300">
        <f t="shared" si="6"/>
        <v>64000</v>
      </c>
      <c r="H180" s="301"/>
      <c r="I180" s="87">
        <f t="shared" si="7"/>
        <v>64000</v>
      </c>
      <c r="J180" s="87">
        <f t="shared" si="7"/>
        <v>64000</v>
      </c>
      <c r="K180" s="300">
        <f>44800+19200</f>
        <v>64000</v>
      </c>
      <c r="L180" s="301"/>
      <c r="M180" s="87">
        <v>64000</v>
      </c>
      <c r="N180" s="87">
        <v>64000</v>
      </c>
      <c r="O180" s="87"/>
      <c r="P180" s="87"/>
      <c r="Q180" s="87"/>
    </row>
    <row r="181" spans="1:17" hidden="1">
      <c r="A181" s="309" t="s">
        <v>155</v>
      </c>
      <c r="B181" s="309"/>
      <c r="C181" s="309"/>
      <c r="D181" s="309"/>
      <c r="E181" s="85"/>
      <c r="F181" s="86"/>
      <c r="G181" s="300">
        <f t="shared" si="6"/>
        <v>109400</v>
      </c>
      <c r="H181" s="301"/>
      <c r="I181" s="87">
        <f t="shared" si="7"/>
        <v>109400</v>
      </c>
      <c r="J181" s="87">
        <f t="shared" si="7"/>
        <v>109400</v>
      </c>
      <c r="K181" s="300">
        <f>109400</f>
        <v>109400</v>
      </c>
      <c r="L181" s="301"/>
      <c r="M181" s="87">
        <v>109400</v>
      </c>
      <c r="N181" s="87">
        <v>109400</v>
      </c>
      <c r="O181" s="87"/>
      <c r="P181" s="87"/>
      <c r="Q181" s="87"/>
    </row>
    <row r="182" spans="1:17" ht="36" hidden="1" customHeight="1">
      <c r="A182" s="312" t="s">
        <v>156</v>
      </c>
      <c r="B182" s="312"/>
      <c r="C182" s="312"/>
      <c r="D182" s="312"/>
      <c r="E182" s="88"/>
      <c r="F182" s="86"/>
      <c r="G182" s="300">
        <f t="shared" si="6"/>
        <v>1361948.08</v>
      </c>
      <c r="H182" s="301"/>
      <c r="I182" s="87">
        <f t="shared" si="7"/>
        <v>1363389.02</v>
      </c>
      <c r="J182" s="87">
        <f t="shared" si="7"/>
        <v>1363389.02</v>
      </c>
      <c r="K182" s="300">
        <f>1392842.76-29453.74-1440.94</f>
        <v>1361948.08</v>
      </c>
      <c r="L182" s="301"/>
      <c r="M182" s="89">
        <v>1363389.02</v>
      </c>
      <c r="N182" s="89">
        <v>1363389.02</v>
      </c>
      <c r="O182" s="89"/>
      <c r="P182" s="90"/>
      <c r="Q182" s="90"/>
    </row>
    <row r="183" spans="1:17" ht="48" hidden="1" customHeight="1">
      <c r="A183" s="312" t="s">
        <v>157</v>
      </c>
      <c r="B183" s="312"/>
      <c r="C183" s="312"/>
      <c r="D183" s="312"/>
      <c r="E183" s="88"/>
      <c r="F183" s="86"/>
      <c r="G183" s="300">
        <f t="shared" si="6"/>
        <v>619556.18999999994</v>
      </c>
      <c r="H183" s="301"/>
      <c r="I183" s="87">
        <f t="shared" si="7"/>
        <v>678019.14</v>
      </c>
      <c r="J183" s="87">
        <f t="shared" si="7"/>
        <v>678019.14</v>
      </c>
      <c r="K183" s="300">
        <f>619556.19</f>
        <v>619556.18999999994</v>
      </c>
      <c r="L183" s="301"/>
      <c r="M183" s="89">
        <v>678019.14</v>
      </c>
      <c r="N183" s="89">
        <v>678019.14</v>
      </c>
      <c r="O183" s="89"/>
      <c r="P183" s="90"/>
      <c r="Q183" s="90"/>
    </row>
    <row r="184" spans="1:17" ht="19.5" hidden="1" customHeight="1">
      <c r="A184" s="312" t="s">
        <v>158</v>
      </c>
      <c r="B184" s="320"/>
      <c r="C184" s="320"/>
      <c r="D184" s="320"/>
      <c r="E184" s="88"/>
      <c r="F184" s="86"/>
      <c r="G184" s="300">
        <f t="shared" si="6"/>
        <v>0</v>
      </c>
      <c r="H184" s="301"/>
      <c r="I184" s="87">
        <f t="shared" si="7"/>
        <v>0</v>
      </c>
      <c r="J184" s="87">
        <f t="shared" si="7"/>
        <v>0</v>
      </c>
      <c r="K184" s="301"/>
      <c r="L184" s="301"/>
      <c r="M184" s="89"/>
      <c r="N184" s="89"/>
      <c r="O184" s="89"/>
      <c r="P184" s="90"/>
      <c r="Q184" s="90"/>
    </row>
    <row r="185" spans="1:17" ht="18.75" hidden="1">
      <c r="A185" s="75"/>
      <c r="B185" s="75"/>
      <c r="C185" s="75"/>
      <c r="D185" s="75"/>
      <c r="E185" s="76"/>
      <c r="F185" s="77"/>
      <c r="G185" s="77"/>
      <c r="H185" s="33"/>
      <c r="I185" s="34"/>
      <c r="J185" s="33"/>
      <c r="K185" s="34"/>
      <c r="L185" s="33"/>
      <c r="M185" s="34"/>
      <c r="N185" s="34"/>
      <c r="O185" s="34"/>
    </row>
    <row r="186" spans="1:17" ht="18.75">
      <c r="A186" s="75"/>
      <c r="B186" s="75"/>
      <c r="C186" s="75"/>
      <c r="D186" s="75"/>
      <c r="E186" s="76"/>
      <c r="F186" s="77"/>
      <c r="G186" s="77"/>
      <c r="H186" s="33"/>
      <c r="I186" s="34"/>
      <c r="J186" s="33"/>
      <c r="K186" s="34"/>
      <c r="L186" s="33"/>
      <c r="M186" s="34"/>
      <c r="N186" s="34"/>
      <c r="O186" s="34"/>
    </row>
    <row r="187" spans="1:17" ht="18.75">
      <c r="A187" s="75"/>
      <c r="B187" s="75"/>
      <c r="C187" s="75"/>
      <c r="D187" s="75"/>
      <c r="E187" s="76"/>
      <c r="F187" s="77"/>
      <c r="G187" s="77"/>
      <c r="H187" s="33"/>
      <c r="I187" s="34"/>
      <c r="J187" s="33"/>
      <c r="K187" s="34"/>
      <c r="L187" s="33"/>
      <c r="M187" s="34"/>
      <c r="N187" s="34"/>
      <c r="O187" s="34"/>
    </row>
    <row r="188" spans="1:17" ht="18.75">
      <c r="A188" s="75"/>
      <c r="B188" s="75"/>
      <c r="C188" s="75"/>
      <c r="D188" s="75"/>
      <c r="E188" s="76"/>
      <c r="F188" s="77"/>
      <c r="G188" s="77"/>
      <c r="H188" s="33"/>
      <c r="I188" s="34"/>
      <c r="J188" s="33"/>
      <c r="K188" s="34"/>
      <c r="L188" s="33"/>
      <c r="M188" s="34"/>
      <c r="N188" s="34"/>
      <c r="O188" s="34"/>
    </row>
    <row r="189" spans="1:17" ht="18.75">
      <c r="A189" s="75"/>
      <c r="B189" s="75"/>
      <c r="C189" s="75"/>
      <c r="D189" s="75"/>
      <c r="E189" s="76"/>
      <c r="F189" s="77"/>
      <c r="G189" s="77"/>
      <c r="H189" s="33"/>
      <c r="I189" s="34"/>
      <c r="J189" s="33"/>
      <c r="K189" s="34"/>
      <c r="L189" s="33"/>
      <c r="M189" s="34"/>
      <c r="N189" s="34"/>
      <c r="O189" s="34"/>
    </row>
    <row r="190" spans="1:17" ht="18.75" customHeight="1">
      <c r="A190" s="75"/>
      <c r="B190" s="313" t="s">
        <v>100</v>
      </c>
      <c r="C190" s="313"/>
      <c r="D190" s="313"/>
      <c r="E190" s="313"/>
      <c r="F190" s="313"/>
      <c r="G190" s="313"/>
      <c r="H190" s="313"/>
      <c r="I190" s="313"/>
      <c r="J190" s="313"/>
      <c r="K190" s="313"/>
      <c r="L190" s="313"/>
      <c r="M190" s="91"/>
      <c r="N190" s="34"/>
      <c r="O190" s="34"/>
    </row>
    <row r="191" spans="1:17" ht="18.75" customHeight="1">
      <c r="A191" s="75"/>
      <c r="B191" s="314" t="s">
        <v>159</v>
      </c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91"/>
      <c r="N191" s="34"/>
      <c r="O191" s="34"/>
    </row>
    <row r="192" spans="1:17" ht="19.5" customHeight="1" thickBot="1">
      <c r="A192" s="75"/>
      <c r="B192" s="314" t="s">
        <v>101</v>
      </c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4"/>
      <c r="N192" s="34"/>
      <c r="O192" s="34"/>
    </row>
    <row r="193" spans="1:15" ht="30.75" thickBot="1">
      <c r="A193" s="243" t="s">
        <v>113</v>
      </c>
      <c r="B193" s="244"/>
      <c r="C193" s="244"/>
      <c r="D193" s="245"/>
      <c r="E193" s="64" t="s">
        <v>50</v>
      </c>
      <c r="F193" s="244" t="s">
        <v>102</v>
      </c>
      <c r="G193" s="318"/>
      <c r="H193" s="318"/>
      <c r="I193" s="231"/>
      <c r="J193" s="33"/>
      <c r="K193" s="34"/>
      <c r="L193" s="33"/>
      <c r="M193" s="34"/>
      <c r="N193" s="34"/>
      <c r="O193" s="34"/>
    </row>
    <row r="194" spans="1:15" ht="15.75" thickBot="1">
      <c r="A194" s="159">
        <v>1</v>
      </c>
      <c r="B194" s="157"/>
      <c r="C194" s="157"/>
      <c r="D194" s="157"/>
      <c r="E194" s="65">
        <v>2</v>
      </c>
      <c r="F194" s="244">
        <v>3</v>
      </c>
      <c r="G194" s="273"/>
      <c r="H194" s="273"/>
      <c r="I194" s="274"/>
      <c r="J194" s="33"/>
      <c r="K194" s="34"/>
      <c r="L194" s="33"/>
      <c r="M194" s="34"/>
      <c r="N194" s="34"/>
      <c r="O194" s="34"/>
    </row>
    <row r="195" spans="1:15" ht="15.75" thickBot="1">
      <c r="A195" s="130" t="s">
        <v>103</v>
      </c>
      <c r="B195" s="131"/>
      <c r="C195" s="131"/>
      <c r="D195" s="131"/>
      <c r="E195" s="92" t="s">
        <v>104</v>
      </c>
      <c r="F195" s="244">
        <v>1242</v>
      </c>
      <c r="G195" s="273"/>
      <c r="H195" s="273"/>
      <c r="I195" s="274"/>
      <c r="J195" s="33"/>
      <c r="K195" s="34"/>
      <c r="L195" s="33"/>
      <c r="M195" s="34"/>
      <c r="N195" s="34"/>
      <c r="O195" s="34"/>
    </row>
    <row r="196" spans="1:15" ht="15.75" thickBot="1">
      <c r="A196" s="130" t="s">
        <v>105</v>
      </c>
      <c r="B196" s="131"/>
      <c r="C196" s="131"/>
      <c r="D196" s="131"/>
      <c r="E196" s="92" t="s">
        <v>106</v>
      </c>
      <c r="F196" s="244"/>
      <c r="G196" s="273"/>
      <c r="H196" s="273"/>
      <c r="I196" s="274"/>
      <c r="J196" s="33"/>
      <c r="K196" s="34"/>
      <c r="L196" s="33"/>
      <c r="M196" s="34"/>
      <c r="N196" s="34"/>
      <c r="O196" s="34"/>
    </row>
    <row r="197" spans="1:15" ht="15.75" thickBot="1">
      <c r="A197" s="130" t="s">
        <v>107</v>
      </c>
      <c r="B197" s="131"/>
      <c r="C197" s="131"/>
      <c r="D197" s="131"/>
      <c r="E197" s="92" t="s">
        <v>108</v>
      </c>
      <c r="F197" s="244"/>
      <c r="G197" s="273"/>
      <c r="H197" s="273"/>
      <c r="I197" s="274"/>
      <c r="J197" s="33"/>
      <c r="K197" s="34"/>
      <c r="L197" s="33"/>
      <c r="M197" s="34"/>
      <c r="N197" s="34"/>
      <c r="O197" s="34"/>
    </row>
    <row r="198" spans="1:15" ht="15.75" thickBot="1">
      <c r="A198" s="130"/>
      <c r="B198" s="131"/>
      <c r="C198" s="131"/>
      <c r="D198" s="131"/>
      <c r="E198" s="92"/>
      <c r="F198" s="244"/>
      <c r="G198" s="273"/>
      <c r="H198" s="273"/>
      <c r="I198" s="274"/>
      <c r="J198" s="33"/>
      <c r="K198" s="34"/>
      <c r="L198" s="33"/>
      <c r="M198" s="34"/>
      <c r="N198" s="34"/>
      <c r="O198" s="34"/>
    </row>
    <row r="199" spans="1:15" ht="15.75" thickBot="1">
      <c r="A199" s="130" t="s">
        <v>109</v>
      </c>
      <c r="B199" s="131"/>
      <c r="C199" s="131"/>
      <c r="D199" s="131"/>
      <c r="E199" s="92" t="s">
        <v>110</v>
      </c>
      <c r="F199" s="244"/>
      <c r="G199" s="273"/>
      <c r="H199" s="273"/>
      <c r="I199" s="274"/>
      <c r="J199" s="33"/>
      <c r="K199" s="34"/>
      <c r="L199" s="33"/>
      <c r="M199" s="34"/>
      <c r="N199" s="34"/>
      <c r="O199" s="34"/>
    </row>
    <row r="200" spans="1:15">
      <c r="A200" s="49"/>
      <c r="B200" s="49"/>
      <c r="C200" s="49"/>
      <c r="D200" s="49"/>
      <c r="E200" s="93"/>
      <c r="F200" s="77"/>
      <c r="G200" s="79"/>
      <c r="H200" s="79"/>
      <c r="I200" s="79"/>
      <c r="J200" s="33"/>
      <c r="K200" s="34"/>
      <c r="L200" s="33"/>
      <c r="M200" s="34"/>
      <c r="N200" s="34"/>
      <c r="O200" s="34"/>
    </row>
    <row r="201" spans="1:15" ht="23.25" customHeight="1" thickBot="1">
      <c r="A201" s="203" t="s">
        <v>0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34"/>
      <c r="L201" s="33"/>
      <c r="M201" s="34"/>
      <c r="N201" s="34"/>
      <c r="O201" s="34"/>
    </row>
    <row r="202" spans="1:15" ht="36.75" customHeight="1" thickBot="1">
      <c r="A202" s="243" t="s">
        <v>113</v>
      </c>
      <c r="B202" s="244"/>
      <c r="C202" s="244"/>
      <c r="D202" s="245"/>
      <c r="E202" s="64" t="s">
        <v>50</v>
      </c>
      <c r="F202" s="244" t="s">
        <v>1</v>
      </c>
      <c r="G202" s="318"/>
      <c r="H202" s="318"/>
      <c r="I202" s="231"/>
      <c r="J202" s="33"/>
      <c r="K202" s="34"/>
      <c r="L202" s="33"/>
      <c r="M202" s="34"/>
      <c r="N202" s="34"/>
      <c r="O202" s="34"/>
    </row>
    <row r="203" spans="1:15" ht="33" customHeight="1" thickBot="1">
      <c r="A203" s="159">
        <v>1</v>
      </c>
      <c r="B203" s="157"/>
      <c r="C203" s="157"/>
      <c r="D203" s="157"/>
      <c r="E203" s="65">
        <v>2</v>
      </c>
      <c r="F203" s="244">
        <v>3</v>
      </c>
      <c r="G203" s="273"/>
      <c r="H203" s="273"/>
      <c r="I203" s="274"/>
      <c r="J203" s="33"/>
      <c r="K203" s="34"/>
      <c r="L203" s="33"/>
      <c r="M203" s="34"/>
      <c r="N203" s="34"/>
      <c r="O203" s="34"/>
    </row>
    <row r="204" spans="1:15" ht="23.25" customHeight="1" thickBot="1">
      <c r="A204" s="130" t="s">
        <v>2</v>
      </c>
      <c r="B204" s="131"/>
      <c r="C204" s="131"/>
      <c r="D204" s="131"/>
      <c r="E204" s="92" t="s">
        <v>104</v>
      </c>
      <c r="F204" s="310">
        <f>454.51-424.514</f>
        <v>29.995999999999981</v>
      </c>
      <c r="G204" s="311"/>
      <c r="H204" s="311"/>
      <c r="I204" s="306"/>
      <c r="J204" s="33"/>
      <c r="K204" s="34"/>
      <c r="L204" s="33"/>
      <c r="M204" s="34"/>
      <c r="N204" s="34"/>
      <c r="O204" s="34"/>
    </row>
    <row r="205" spans="1:15" ht="75.75" customHeight="1" thickBot="1">
      <c r="A205" s="130" t="s">
        <v>3</v>
      </c>
      <c r="B205" s="131"/>
      <c r="C205" s="131"/>
      <c r="D205" s="131"/>
      <c r="E205" s="92" t="s">
        <v>106</v>
      </c>
      <c r="F205" s="244"/>
      <c r="G205" s="273"/>
      <c r="H205" s="273"/>
      <c r="I205" s="274"/>
      <c r="J205" s="33"/>
      <c r="K205" s="34"/>
      <c r="L205" s="33"/>
      <c r="M205" s="34"/>
      <c r="N205" s="34"/>
      <c r="O205" s="34"/>
    </row>
    <row r="206" spans="1:15" ht="50.25" customHeight="1" thickBot="1">
      <c r="A206" s="130" t="s">
        <v>4</v>
      </c>
      <c r="B206" s="131"/>
      <c r="C206" s="131"/>
      <c r="D206" s="131"/>
      <c r="E206" s="92" t="s">
        <v>108</v>
      </c>
      <c r="F206" s="244"/>
      <c r="G206" s="273"/>
      <c r="H206" s="273"/>
      <c r="I206" s="274"/>
      <c r="J206" s="33"/>
      <c r="K206" s="34"/>
      <c r="L206" s="33"/>
      <c r="M206" s="34"/>
      <c r="N206" s="34"/>
      <c r="O206" s="34"/>
    </row>
    <row r="207" spans="1:15">
      <c r="A207" s="43"/>
      <c r="B207" s="43"/>
      <c r="C207" s="142"/>
      <c r="D207" s="142"/>
      <c r="E207" s="43"/>
      <c r="F207" s="142"/>
      <c r="G207" s="142"/>
      <c r="H207" s="44"/>
      <c r="I207" s="110"/>
      <c r="J207" s="110"/>
    </row>
    <row r="208" spans="1:15">
      <c r="A208" s="103" t="s">
        <v>176</v>
      </c>
      <c r="B208" s="103"/>
      <c r="C208" s="103"/>
      <c r="D208" s="94"/>
      <c r="E208" s="94"/>
      <c r="F208" s="95"/>
      <c r="G208" s="95"/>
      <c r="H208" s="95"/>
      <c r="I208" s="96" t="s">
        <v>164</v>
      </c>
      <c r="J208" s="96"/>
      <c r="K208" s="97"/>
      <c r="L208" s="97"/>
    </row>
    <row r="209" spans="1:10">
      <c r="A209" s="42"/>
      <c r="B209" s="42"/>
      <c r="C209" s="42"/>
      <c r="F209" s="319" t="s">
        <v>7</v>
      </c>
      <c r="G209" s="319"/>
      <c r="H209" s="319"/>
      <c r="I209" s="49"/>
      <c r="J209" s="49"/>
    </row>
    <row r="210" spans="1:10">
      <c r="A210" s="43"/>
      <c r="B210" s="43"/>
      <c r="C210" s="142"/>
      <c r="D210" s="142"/>
      <c r="E210" s="43"/>
      <c r="F210" s="142"/>
      <c r="G210" s="142"/>
      <c r="H210" s="44"/>
      <c r="I210" s="110"/>
      <c r="J210" s="110"/>
    </row>
    <row r="211" spans="1:10" ht="15" customHeight="1">
      <c r="A211" s="103" t="s">
        <v>125</v>
      </c>
      <c r="B211" s="103"/>
      <c r="C211" s="103"/>
      <c r="D211" s="94"/>
      <c r="E211" s="94"/>
      <c r="F211" s="95"/>
      <c r="G211" s="95"/>
      <c r="H211" s="95"/>
      <c r="I211" s="96" t="s">
        <v>160</v>
      </c>
      <c r="J211" s="96"/>
    </row>
    <row r="212" spans="1:10" ht="15" customHeight="1">
      <c r="A212" s="42"/>
      <c r="B212" s="42"/>
      <c r="D212" s="98"/>
      <c r="E212" s="98"/>
      <c r="F212" s="319" t="s">
        <v>7</v>
      </c>
      <c r="G212" s="319"/>
      <c r="H212" s="319"/>
      <c r="I212" s="322"/>
      <c r="J212" s="322"/>
    </row>
    <row r="213" spans="1:10" ht="30" customHeight="1">
      <c r="A213" s="321" t="s">
        <v>161</v>
      </c>
      <c r="B213" s="321"/>
      <c r="C213" s="321"/>
      <c r="D213" s="321"/>
      <c r="E213" s="321"/>
      <c r="F213" s="95"/>
      <c r="G213" s="95"/>
      <c r="H213" s="95"/>
      <c r="I213" s="62" t="s">
        <v>162</v>
      </c>
      <c r="J213" s="94"/>
    </row>
    <row r="214" spans="1:10">
      <c r="F214" s="319" t="s">
        <v>7</v>
      </c>
      <c r="G214" s="319"/>
      <c r="H214" s="319"/>
      <c r="I214" s="94"/>
      <c r="J214" s="94"/>
    </row>
  </sheetData>
  <mergeCells count="497">
    <mergeCell ref="F14:G14"/>
    <mergeCell ref="B7:B10"/>
    <mergeCell ref="I17:K18"/>
    <mergeCell ref="H7:L7"/>
    <mergeCell ref="L15:L16"/>
    <mergeCell ref="C7:D10"/>
    <mergeCell ref="H8:L8"/>
    <mergeCell ref="A11:L11"/>
    <mergeCell ref="A7:A10"/>
    <mergeCell ref="I15:K16"/>
    <mergeCell ref="A12:L12"/>
    <mergeCell ref="C13:D13"/>
    <mergeCell ref="I14:K14"/>
    <mergeCell ref="A17:C21"/>
    <mergeCell ref="F13:G13"/>
    <mergeCell ref="L17:L18"/>
    <mergeCell ref="I13:K13"/>
    <mergeCell ref="I19:K19"/>
    <mergeCell ref="D17:H21"/>
    <mergeCell ref="F59:G59"/>
    <mergeCell ref="A45:H46"/>
    <mergeCell ref="A29:H29"/>
    <mergeCell ref="A28:L28"/>
    <mergeCell ref="A51:H52"/>
    <mergeCell ref="A49:H49"/>
    <mergeCell ref="I22:K22"/>
    <mergeCell ref="I23:K23"/>
    <mergeCell ref="A23:H23"/>
    <mergeCell ref="I21:K21"/>
    <mergeCell ref="I20:K20"/>
    <mergeCell ref="C1:D1"/>
    <mergeCell ref="F1:G1"/>
    <mergeCell ref="H1:L1"/>
    <mergeCell ref="C2:D2"/>
    <mergeCell ref="F2:G2"/>
    <mergeCell ref="H2:L2"/>
    <mergeCell ref="F4:G4"/>
    <mergeCell ref="I6:L6"/>
    <mergeCell ref="F3:G3"/>
    <mergeCell ref="H4:L4"/>
    <mergeCell ref="I5:L5"/>
    <mergeCell ref="F5:G5"/>
    <mergeCell ref="F6:G6"/>
    <mergeCell ref="H3:L3"/>
    <mergeCell ref="C3:D3"/>
    <mergeCell ref="C6:D6"/>
    <mergeCell ref="C4:D4"/>
    <mergeCell ref="I60:L60"/>
    <mergeCell ref="C5:D5"/>
    <mergeCell ref="A15:H16"/>
    <mergeCell ref="F7:G10"/>
    <mergeCell ref="I59:L59"/>
    <mergeCell ref="I57:L57"/>
    <mergeCell ref="A57:D58"/>
    <mergeCell ref="I31:L31"/>
    <mergeCell ref="A31:H31"/>
    <mergeCell ref="A27:L27"/>
    <mergeCell ref="C14:D14"/>
    <mergeCell ref="I29:L30"/>
    <mergeCell ref="A25:C25"/>
    <mergeCell ref="A30:H30"/>
    <mergeCell ref="D24:L24"/>
    <mergeCell ref="D25:L25"/>
    <mergeCell ref="A22:H22"/>
    <mergeCell ref="A24:C24"/>
    <mergeCell ref="A26:L26"/>
    <mergeCell ref="I47:L48"/>
    <mergeCell ref="A34:L34"/>
    <mergeCell ref="A32:H32"/>
    <mergeCell ref="A53:H53"/>
    <mergeCell ref="A43:H44"/>
    <mergeCell ref="A42:L42"/>
    <mergeCell ref="I51:L52"/>
    <mergeCell ref="I50:L50"/>
    <mergeCell ref="I32:L32"/>
    <mergeCell ref="A33:L33"/>
    <mergeCell ref="A41:L41"/>
    <mergeCell ref="I49:L49"/>
    <mergeCell ref="A47:H48"/>
    <mergeCell ref="A35:L35"/>
    <mergeCell ref="I43:L44"/>
    <mergeCell ref="A37:L37"/>
    <mergeCell ref="A36:L36"/>
    <mergeCell ref="I45:L46"/>
    <mergeCell ref="A38:L38"/>
    <mergeCell ref="A39:L39"/>
    <mergeCell ref="A40:L40"/>
    <mergeCell ref="A59:D59"/>
    <mergeCell ref="A55:L56"/>
    <mergeCell ref="F63:G63"/>
    <mergeCell ref="F61:G61"/>
    <mergeCell ref="I61:L61"/>
    <mergeCell ref="A50:H50"/>
    <mergeCell ref="H57:H58"/>
    <mergeCell ref="I58:L58"/>
    <mergeCell ref="A54:H54"/>
    <mergeCell ref="A63:D63"/>
    <mergeCell ref="I63:L63"/>
    <mergeCell ref="A61:D61"/>
    <mergeCell ref="F57:G58"/>
    <mergeCell ref="I53:L54"/>
    <mergeCell ref="A68:L68"/>
    <mergeCell ref="A66:D66"/>
    <mergeCell ref="A87:L87"/>
    <mergeCell ref="F64:G64"/>
    <mergeCell ref="A65:D65"/>
    <mergeCell ref="A64:D64"/>
    <mergeCell ref="F65:G65"/>
    <mergeCell ref="I65:L65"/>
    <mergeCell ref="F60:G60"/>
    <mergeCell ref="F62:G62"/>
    <mergeCell ref="A62:D62"/>
    <mergeCell ref="I62:L62"/>
    <mergeCell ref="A60:D60"/>
    <mergeCell ref="F66:G66"/>
    <mergeCell ref="A91:F91"/>
    <mergeCell ref="G91:I91"/>
    <mergeCell ref="A90:F90"/>
    <mergeCell ref="J90:L90"/>
    <mergeCell ref="G90:I90"/>
    <mergeCell ref="I64:L64"/>
    <mergeCell ref="I66:L66"/>
    <mergeCell ref="A89:L89"/>
    <mergeCell ref="J91:L91"/>
    <mergeCell ref="A88:L88"/>
    <mergeCell ref="A67:D67"/>
    <mergeCell ref="A98:F98"/>
    <mergeCell ref="A92:F93"/>
    <mergeCell ref="G92:I93"/>
    <mergeCell ref="J94:L94"/>
    <mergeCell ref="J95:L95"/>
    <mergeCell ref="A94:F94"/>
    <mergeCell ref="G94:I94"/>
    <mergeCell ref="J92:L93"/>
    <mergeCell ref="J97:L97"/>
    <mergeCell ref="I67:L67"/>
    <mergeCell ref="F67:G67"/>
    <mergeCell ref="G98:I98"/>
    <mergeCell ref="G95:I95"/>
    <mergeCell ref="G96:I96"/>
    <mergeCell ref="A97:F97"/>
    <mergeCell ref="A95:F95"/>
    <mergeCell ref="A96:F96"/>
    <mergeCell ref="J96:L96"/>
    <mergeCell ref="G99:I99"/>
    <mergeCell ref="J100:L100"/>
    <mergeCell ref="J99:L99"/>
    <mergeCell ref="G97:I97"/>
    <mergeCell ref="J98:L98"/>
    <mergeCell ref="A101:F101"/>
    <mergeCell ref="G102:I102"/>
    <mergeCell ref="G101:I101"/>
    <mergeCell ref="J101:L101"/>
    <mergeCell ref="A102:F102"/>
    <mergeCell ref="J102:L102"/>
    <mergeCell ref="A100:F100"/>
    <mergeCell ref="A99:F99"/>
    <mergeCell ref="N121:O121"/>
    <mergeCell ref="L121:L122"/>
    <mergeCell ref="J103:L103"/>
    <mergeCell ref="A105:F106"/>
    <mergeCell ref="A118:L118"/>
    <mergeCell ref="A116:L116"/>
    <mergeCell ref="G104:I104"/>
    <mergeCell ref="G105:I106"/>
    <mergeCell ref="G100:I100"/>
    <mergeCell ref="J105:L106"/>
    <mergeCell ref="A115:L115"/>
    <mergeCell ref="A117:L117"/>
    <mergeCell ref="A103:F103"/>
    <mergeCell ref="G107:I107"/>
    <mergeCell ref="J104:L104"/>
    <mergeCell ref="A119:D122"/>
    <mergeCell ref="E119:E122"/>
    <mergeCell ref="A108:F108"/>
    <mergeCell ref="J108:L108"/>
    <mergeCell ref="A107:F107"/>
    <mergeCell ref="A104:F104"/>
    <mergeCell ref="J107:L107"/>
    <mergeCell ref="G103:I103"/>
    <mergeCell ref="G108:I108"/>
    <mergeCell ref="AD121:AE121"/>
    <mergeCell ref="Q121:Q122"/>
    <mergeCell ref="Z125:AA125"/>
    <mergeCell ref="Z123:AA123"/>
    <mergeCell ref="A124:D124"/>
    <mergeCell ref="J123:K123"/>
    <mergeCell ref="J124:K124"/>
    <mergeCell ref="R125:S125"/>
    <mergeCell ref="R123:S123"/>
    <mergeCell ref="Z124:AA124"/>
    <mergeCell ref="F125:G125"/>
    <mergeCell ref="A125:D125"/>
    <mergeCell ref="AB121:AB122"/>
    <mergeCell ref="J121:K122"/>
    <mergeCell ref="R124:S124"/>
    <mergeCell ref="R121:S122"/>
    <mergeCell ref="Z121:AA122"/>
    <mergeCell ref="T121:T122"/>
    <mergeCell ref="M121:M122"/>
    <mergeCell ref="F123:G123"/>
    <mergeCell ref="F124:G124"/>
    <mergeCell ref="F127:G127"/>
    <mergeCell ref="A127:D127"/>
    <mergeCell ref="J127:K127"/>
    <mergeCell ref="AC121:AC122"/>
    <mergeCell ref="Y121:Y122"/>
    <mergeCell ref="V121:W121"/>
    <mergeCell ref="U121:U122"/>
    <mergeCell ref="X120:X122"/>
    <mergeCell ref="P120:P122"/>
    <mergeCell ref="F119:G122"/>
    <mergeCell ref="H120:H122"/>
    <mergeCell ref="I121:I122"/>
    <mergeCell ref="I120:O120"/>
    <mergeCell ref="Q120:W120"/>
    <mergeCell ref="X119:AE119"/>
    <mergeCell ref="P119:W119"/>
    <mergeCell ref="Z126:AA126"/>
    <mergeCell ref="A126:D126"/>
    <mergeCell ref="F126:G126"/>
    <mergeCell ref="J126:K126"/>
    <mergeCell ref="R126:S126"/>
    <mergeCell ref="J131:K131"/>
    <mergeCell ref="F131:G131"/>
    <mergeCell ref="H119:O119"/>
    <mergeCell ref="Y120:AE120"/>
    <mergeCell ref="A131:D131"/>
    <mergeCell ref="A130:D130"/>
    <mergeCell ref="A128:D128"/>
    <mergeCell ref="F130:G130"/>
    <mergeCell ref="F128:G128"/>
    <mergeCell ref="J129:K129"/>
    <mergeCell ref="F129:G129"/>
    <mergeCell ref="R129:S129"/>
    <mergeCell ref="Z128:AA128"/>
    <mergeCell ref="R127:S127"/>
    <mergeCell ref="Z127:AA127"/>
    <mergeCell ref="R128:S128"/>
    <mergeCell ref="J128:K128"/>
    <mergeCell ref="A123:D123"/>
    <mergeCell ref="J125:K125"/>
    <mergeCell ref="A129:D129"/>
    <mergeCell ref="A133:D133"/>
    <mergeCell ref="A132:D132"/>
    <mergeCell ref="J133:K133"/>
    <mergeCell ref="F132:G132"/>
    <mergeCell ref="J132:K132"/>
    <mergeCell ref="Z129:AA129"/>
    <mergeCell ref="A134:D134"/>
    <mergeCell ref="F133:G133"/>
    <mergeCell ref="F134:G134"/>
    <mergeCell ref="R136:S136"/>
    <mergeCell ref="R134:S134"/>
    <mergeCell ref="J136:K136"/>
    <mergeCell ref="R135:S135"/>
    <mergeCell ref="A136:D136"/>
    <mergeCell ref="Z145:AA145"/>
    <mergeCell ref="Z136:AA136"/>
    <mergeCell ref="J144:K144"/>
    <mergeCell ref="A137:D137"/>
    <mergeCell ref="J145:K145"/>
    <mergeCell ref="A144:D144"/>
    <mergeCell ref="Z137:AA137"/>
    <mergeCell ref="R137:S137"/>
    <mergeCell ref="J137:K137"/>
    <mergeCell ref="A135:D135"/>
    <mergeCell ref="V140:W140"/>
    <mergeCell ref="Y140:Y141"/>
    <mergeCell ref="Z140:AA141"/>
    <mergeCell ref="J135:K135"/>
    <mergeCell ref="A138:D141"/>
    <mergeCell ref="E138:E141"/>
    <mergeCell ref="F138:G141"/>
    <mergeCell ref="H138:O138"/>
    <mergeCell ref="H139:H141"/>
    <mergeCell ref="F136:G136"/>
    <mergeCell ref="F135:G135"/>
    <mergeCell ref="F148:G148"/>
    <mergeCell ref="J150:K150"/>
    <mergeCell ref="R147:S147"/>
    <mergeCell ref="F146:G146"/>
    <mergeCell ref="R145:S145"/>
    <mergeCell ref="R144:S144"/>
    <mergeCell ref="F137:G137"/>
    <mergeCell ref="A147:D147"/>
    <mergeCell ref="J146:K146"/>
    <mergeCell ref="A146:D146"/>
    <mergeCell ref="A145:D145"/>
    <mergeCell ref="F145:G145"/>
    <mergeCell ref="F144:G144"/>
    <mergeCell ref="I139:O139"/>
    <mergeCell ref="J143:K143"/>
    <mergeCell ref="A148:D148"/>
    <mergeCell ref="J149:K149"/>
    <mergeCell ref="J147:K147"/>
    <mergeCell ref="F147:G147"/>
    <mergeCell ref="A149:D149"/>
    <mergeCell ref="F149:G149"/>
    <mergeCell ref="J148:K148"/>
    <mergeCell ref="Z134:AA134"/>
    <mergeCell ref="P138:W138"/>
    <mergeCell ref="X138:AE138"/>
    <mergeCell ref="Y139:AE139"/>
    <mergeCell ref="Z130:AA130"/>
    <mergeCell ref="J152:K152"/>
    <mergeCell ref="P139:P141"/>
    <mergeCell ref="Q139:W139"/>
    <mergeCell ref="AC140:AC141"/>
    <mergeCell ref="AD140:AE140"/>
    <mergeCell ref="Z131:AA131"/>
    <mergeCell ref="J130:K130"/>
    <mergeCell ref="Z132:AA132"/>
    <mergeCell ref="R132:S132"/>
    <mergeCell ref="R131:S131"/>
    <mergeCell ref="Z146:AA146"/>
    <mergeCell ref="Z144:AA144"/>
    <mergeCell ref="R130:S130"/>
    <mergeCell ref="Z133:AA133"/>
    <mergeCell ref="Z135:AA135"/>
    <mergeCell ref="R150:S150"/>
    <mergeCell ref="R146:S146"/>
    <mergeCell ref="R133:S133"/>
    <mergeCell ref="J134:K134"/>
    <mergeCell ref="Z147:AA147"/>
    <mergeCell ref="Z148:AA148"/>
    <mergeCell ref="Z149:AA149"/>
    <mergeCell ref="R148:S148"/>
    <mergeCell ref="R151:S151"/>
    <mergeCell ref="Z150:AA150"/>
    <mergeCell ref="Z151:AA151"/>
    <mergeCell ref="R149:S149"/>
    <mergeCell ref="Z154:AA154"/>
    <mergeCell ref="J155:K155"/>
    <mergeCell ref="R152:S152"/>
    <mergeCell ref="Z152:AA152"/>
    <mergeCell ref="Z155:AA155"/>
    <mergeCell ref="R155:S155"/>
    <mergeCell ref="R154:S154"/>
    <mergeCell ref="Z153:AA153"/>
    <mergeCell ref="R153:S153"/>
    <mergeCell ref="A157:D157"/>
    <mergeCell ref="J153:K153"/>
    <mergeCell ref="A150:D150"/>
    <mergeCell ref="A152:D152"/>
    <mergeCell ref="A151:D151"/>
    <mergeCell ref="F150:G150"/>
    <mergeCell ref="F151:G151"/>
    <mergeCell ref="F152:G152"/>
    <mergeCell ref="J151:K151"/>
    <mergeCell ref="J154:K154"/>
    <mergeCell ref="A154:D154"/>
    <mergeCell ref="F154:G154"/>
    <mergeCell ref="F156:G156"/>
    <mergeCell ref="F157:G157"/>
    <mergeCell ref="A155:D155"/>
    <mergeCell ref="F155:G155"/>
    <mergeCell ref="A156:D156"/>
    <mergeCell ref="A153:D153"/>
    <mergeCell ref="F153:G153"/>
    <mergeCell ref="Z156:AA156"/>
    <mergeCell ref="J156:K156"/>
    <mergeCell ref="F160:G160"/>
    <mergeCell ref="Z157:AA157"/>
    <mergeCell ref="J157:K157"/>
    <mergeCell ref="J158:K158"/>
    <mergeCell ref="Z158:AA158"/>
    <mergeCell ref="Z159:AA159"/>
    <mergeCell ref="Z160:AA160"/>
    <mergeCell ref="R160:S160"/>
    <mergeCell ref="R157:S157"/>
    <mergeCell ref="R156:S156"/>
    <mergeCell ref="R159:S159"/>
    <mergeCell ref="R158:S158"/>
    <mergeCell ref="A158:D158"/>
    <mergeCell ref="F158:G158"/>
    <mergeCell ref="G172:H172"/>
    <mergeCell ref="K173:L173"/>
    <mergeCell ref="A159:D159"/>
    <mergeCell ref="A165:D169"/>
    <mergeCell ref="F165:F169"/>
    <mergeCell ref="J159:K159"/>
    <mergeCell ref="K167:N168"/>
    <mergeCell ref="K166:Q166"/>
    <mergeCell ref="G166:J168"/>
    <mergeCell ref="F159:G159"/>
    <mergeCell ref="O167:Q168"/>
    <mergeCell ref="A164:O164"/>
    <mergeCell ref="G165:Q165"/>
    <mergeCell ref="A163:O163"/>
    <mergeCell ref="J160:K160"/>
    <mergeCell ref="A160:D160"/>
    <mergeCell ref="G171:H171"/>
    <mergeCell ref="A171:D171"/>
    <mergeCell ref="K171:L171"/>
    <mergeCell ref="K170:L170"/>
    <mergeCell ref="G170:H170"/>
    <mergeCell ref="K169:L169"/>
    <mergeCell ref="E165:E169"/>
    <mergeCell ref="G169:H169"/>
    <mergeCell ref="A174:D174"/>
    <mergeCell ref="G173:H173"/>
    <mergeCell ref="A170:D170"/>
    <mergeCell ref="A173:D173"/>
    <mergeCell ref="A172:D172"/>
    <mergeCell ref="F205:I205"/>
    <mergeCell ref="K184:L184"/>
    <mergeCell ref="K174:L174"/>
    <mergeCell ref="G174:H174"/>
    <mergeCell ref="G175:H175"/>
    <mergeCell ref="G180:H180"/>
    <mergeCell ref="G177:H177"/>
    <mergeCell ref="G178:H178"/>
    <mergeCell ref="K172:L172"/>
    <mergeCell ref="A178:D178"/>
    <mergeCell ref="A181:D181"/>
    <mergeCell ref="A175:D175"/>
    <mergeCell ref="A176:D176"/>
    <mergeCell ref="A183:D183"/>
    <mergeCell ref="G183:H183"/>
    <mergeCell ref="K178:L178"/>
    <mergeCell ref="A180:D180"/>
    <mergeCell ref="F195:I195"/>
    <mergeCell ref="F198:I198"/>
    <mergeCell ref="K180:L180"/>
    <mergeCell ref="A194:D194"/>
    <mergeCell ref="B192:L192"/>
    <mergeCell ref="A193:D193"/>
    <mergeCell ref="G182:H182"/>
    <mergeCell ref="B191:L191"/>
    <mergeCell ref="K183:L183"/>
    <mergeCell ref="A182:D182"/>
    <mergeCell ref="B190:L190"/>
    <mergeCell ref="K182:L182"/>
    <mergeCell ref="K175:L175"/>
    <mergeCell ref="A177:D177"/>
    <mergeCell ref="K176:L176"/>
    <mergeCell ref="K177:L177"/>
    <mergeCell ref="G176:H176"/>
    <mergeCell ref="G181:H181"/>
    <mergeCell ref="G179:H179"/>
    <mergeCell ref="A179:D179"/>
    <mergeCell ref="K181:L181"/>
    <mergeCell ref="K179:L179"/>
    <mergeCell ref="A195:D195"/>
    <mergeCell ref="A197:D197"/>
    <mergeCell ref="A199:D199"/>
    <mergeCell ref="F214:H214"/>
    <mergeCell ref="A184:D184"/>
    <mergeCell ref="G184:H184"/>
    <mergeCell ref="F194:I194"/>
    <mergeCell ref="F193:I193"/>
    <mergeCell ref="I210:J210"/>
    <mergeCell ref="C210:D210"/>
    <mergeCell ref="F199:I199"/>
    <mergeCell ref="A205:D205"/>
    <mergeCell ref="A201:J201"/>
    <mergeCell ref="A208:C208"/>
    <mergeCell ref="A204:D204"/>
    <mergeCell ref="F204:I204"/>
    <mergeCell ref="F203:I203"/>
    <mergeCell ref="F207:G207"/>
    <mergeCell ref="C207:D207"/>
    <mergeCell ref="A206:D206"/>
    <mergeCell ref="F202:I202"/>
    <mergeCell ref="F197:I197"/>
    <mergeCell ref="F196:I196"/>
    <mergeCell ref="A202:D202"/>
    <mergeCell ref="A213:E213"/>
    <mergeCell ref="F206:I206"/>
    <mergeCell ref="I212:J212"/>
    <mergeCell ref="I207:J207"/>
    <mergeCell ref="A211:C211"/>
    <mergeCell ref="F209:H209"/>
    <mergeCell ref="F212:H212"/>
    <mergeCell ref="F210:G210"/>
    <mergeCell ref="A198:D198"/>
    <mergeCell ref="A196:D196"/>
    <mergeCell ref="A203:D203"/>
    <mergeCell ref="R143:S143"/>
    <mergeCell ref="Z143:AA143"/>
    <mergeCell ref="AB140:AB141"/>
    <mergeCell ref="X139:X141"/>
    <mergeCell ref="A142:D142"/>
    <mergeCell ref="F142:G142"/>
    <mergeCell ref="J142:K142"/>
    <mergeCell ref="R142:S142"/>
    <mergeCell ref="Z142:AA142"/>
    <mergeCell ref="R140:S141"/>
    <mergeCell ref="T140:T141"/>
    <mergeCell ref="U140:U141"/>
    <mergeCell ref="I140:I141"/>
    <mergeCell ref="J140:K141"/>
    <mergeCell ref="L140:L141"/>
    <mergeCell ref="M140:M141"/>
    <mergeCell ref="N140:O140"/>
    <mergeCell ref="Q140:Q141"/>
  </mergeCells>
  <phoneticPr fontId="1" type="noConversion"/>
  <pageMargins left="0.74803149606299213" right="0" top="0" bottom="0" header="0" footer="0"/>
  <pageSetup paperSize="9" scale="62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бланк ПФХД 1 стр  </vt:lpstr>
      <vt:lpstr>бланк ПФХД   2 стр</vt:lpstr>
      <vt:lpstr>бланк ПФХД  3 стр</vt:lpstr>
      <vt:lpstr>бланк ПФХД   4 стр</vt:lpstr>
      <vt:lpstr>бланк ПФХД   5 стр</vt:lpstr>
      <vt:lpstr>бланк ПФХД   6 стр</vt:lpstr>
      <vt:lpstr>Лист4</vt:lpstr>
      <vt:lpstr>'бланк ПФХД   2 стр'!Область_печати</vt:lpstr>
      <vt:lpstr>'бланк ПФХД   4 стр'!Область_печати</vt:lpstr>
      <vt:lpstr>'бланк ПФХД   5 стр'!Область_печати</vt:lpstr>
      <vt:lpstr>'бланк ПФХД   6 стр'!Область_печати</vt:lpstr>
      <vt:lpstr>'бланк ПФХД  3 стр'!Область_печати</vt:lpstr>
      <vt:lpstr>'бланк ПФХД 1 стр 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user</cp:lastModifiedBy>
  <cp:lastPrinted>2017-02-21T02:16:07Z</cp:lastPrinted>
  <dcterms:created xsi:type="dcterms:W3CDTF">2016-11-28T03:56:34Z</dcterms:created>
  <dcterms:modified xsi:type="dcterms:W3CDTF">2017-02-21T02:16:12Z</dcterms:modified>
</cp:coreProperties>
</file>